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10620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J28" i="1" l="1"/>
  <c r="K28" i="1" s="1"/>
  <c r="J27" i="1"/>
  <c r="K27" i="1" s="1"/>
  <c r="J26" i="1"/>
  <c r="K26" i="1" s="1"/>
  <c r="J25" i="1"/>
  <c r="J24" i="1" s="1"/>
  <c r="J48" i="1"/>
  <c r="K48" i="1" s="1"/>
  <c r="J47" i="1"/>
  <c r="K47" i="1" s="1"/>
  <c r="K46" i="1"/>
  <c r="J46" i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K39" i="1"/>
  <c r="J39" i="1"/>
  <c r="J95" i="1"/>
  <c r="E24" i="1"/>
  <c r="F24" i="1"/>
  <c r="G24" i="1"/>
  <c r="H24" i="1"/>
  <c r="I24" i="1"/>
  <c r="E38" i="1"/>
  <c r="E71" i="1" s="1"/>
  <c r="F38" i="1"/>
  <c r="G38" i="1"/>
  <c r="H38" i="1"/>
  <c r="I38" i="1"/>
  <c r="J49" i="1"/>
  <c r="K49" i="1"/>
  <c r="H50" i="1"/>
  <c r="I50" i="1"/>
  <c r="E60" i="1"/>
  <c r="K60" i="1" s="1"/>
  <c r="F60" i="1"/>
  <c r="G60" i="1"/>
  <c r="H60" i="1"/>
  <c r="I60" i="1"/>
  <c r="J61" i="1"/>
  <c r="K61" i="1"/>
  <c r="J62" i="1"/>
  <c r="K62" i="1"/>
  <c r="E63" i="1"/>
  <c r="F63" i="1"/>
  <c r="J63" i="1" s="1"/>
  <c r="G63" i="1"/>
  <c r="H63" i="1"/>
  <c r="I63" i="1"/>
  <c r="K63" i="1"/>
  <c r="J64" i="1"/>
  <c r="K64" i="1"/>
  <c r="J65" i="1"/>
  <c r="K65" i="1"/>
  <c r="E66" i="1"/>
  <c r="K66" i="1" s="1"/>
  <c r="F66" i="1"/>
  <c r="G66" i="1"/>
  <c r="H66" i="1"/>
  <c r="I66" i="1"/>
  <c r="J67" i="1"/>
  <c r="K67" i="1"/>
  <c r="J68" i="1"/>
  <c r="K68" i="1"/>
  <c r="F69" i="1"/>
  <c r="G69" i="1"/>
  <c r="H69" i="1"/>
  <c r="I69" i="1"/>
  <c r="E70" i="1"/>
  <c r="J70" i="1"/>
  <c r="J71" i="1"/>
  <c r="E72" i="1"/>
  <c r="K72" i="1" s="1"/>
  <c r="F72" i="1"/>
  <c r="G72" i="1"/>
  <c r="H72" i="1"/>
  <c r="I72" i="1"/>
  <c r="J73" i="1"/>
  <c r="J74" i="1"/>
  <c r="E75" i="1"/>
  <c r="K75" i="1" s="1"/>
  <c r="F75" i="1"/>
  <c r="J75" i="1" s="1"/>
  <c r="G75" i="1"/>
  <c r="H75" i="1"/>
  <c r="I75" i="1"/>
  <c r="J76" i="1"/>
  <c r="K76" i="1"/>
  <c r="J77" i="1"/>
  <c r="K77" i="1"/>
  <c r="E85" i="1"/>
  <c r="K85" i="1" s="1"/>
  <c r="F85" i="1"/>
  <c r="G85" i="1"/>
  <c r="H85" i="1"/>
  <c r="I85" i="1"/>
  <c r="J86" i="1"/>
  <c r="K86" i="1"/>
  <c r="J87" i="1"/>
  <c r="K87" i="1"/>
  <c r="F94" i="1"/>
  <c r="G94" i="1"/>
  <c r="H94" i="1"/>
  <c r="I94" i="1"/>
  <c r="J96" i="1"/>
  <c r="J94" i="1" s="1"/>
  <c r="F97" i="1"/>
  <c r="G97" i="1"/>
  <c r="H97" i="1"/>
  <c r="I97" i="1"/>
  <c r="J98" i="1"/>
  <c r="J97" i="1" s="1"/>
  <c r="F59" i="1" l="1"/>
  <c r="J85" i="1"/>
  <c r="J72" i="1"/>
  <c r="J69" i="1"/>
  <c r="J66" i="1"/>
  <c r="H59" i="1"/>
  <c r="I59" i="1"/>
  <c r="F50" i="1"/>
  <c r="G50" i="1"/>
  <c r="J50" i="1" s="1"/>
  <c r="J38" i="1"/>
  <c r="K24" i="1"/>
  <c r="G59" i="1"/>
  <c r="E50" i="1"/>
  <c r="K25" i="1"/>
  <c r="E69" i="1"/>
  <c r="K69" i="1" s="1"/>
  <c r="J60" i="1"/>
  <c r="K38" i="1"/>
  <c r="J59" i="1" l="1"/>
  <c r="E59" i="1"/>
  <c r="K59" i="1" s="1"/>
</calcChain>
</file>

<file path=xl/sharedStrings.xml><?xml version="1.0" encoding="utf-8"?>
<sst xmlns="http://schemas.openxmlformats.org/spreadsheetml/2006/main" count="247" uniqueCount="155">
  <si>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</si>
  <si>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</si>
  <si>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</si>
  <si>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</si>
  <si>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</si>
  <si>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</si>
  <si>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</si>
  <si>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</si>
  <si>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</si>
  <si>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</si>
  <si>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</si>
  <si>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</si>
  <si>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</si>
  <si>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</si>
  <si>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</si>
  <si>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</si>
  <si>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</si>
  <si>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</si>
  <si>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</si>
  <si>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</si>
  <si>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</si>
  <si>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</si>
  <si>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</si>
  <si>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</si>
  <si>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</si>
  <si>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</si>
  <si>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</si>
  <si>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</si>
  <si>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</si>
  <si>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</si>
  <si>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620</t>
  </si>
  <si>
    <t>2. Расходы учреждения</t>
  </si>
  <si>
    <t>200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</si>
  <si>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</si>
  <si>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</si>
  <si>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</si>
  <si>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</si>
  <si>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</si>
  <si>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>Внутренние источники, из них:</t>
  </si>
  <si>
    <t>510</t>
  </si>
  <si>
    <t>610</t>
  </si>
  <si>
    <t>710</t>
  </si>
  <si>
    <t>Внешние источники,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</si>
  <si>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</si>
  <si>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</si>
  <si>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</si>
  <si>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</si>
  <si>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</si>
  <si>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</si>
  <si>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учреждения, в т.ч.:</t>
  </si>
  <si>
    <t>730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</si>
  <si>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</si>
  <si>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</si>
  <si>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</si>
  <si>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</si>
  <si>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Изменение остатков по внутренним расчетам, в т.ч.: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</si>
  <si>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</si>
  <si>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</si>
  <si>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</si>
  <si>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</si>
  <si>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средств, в т.ч.: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</si>
  <si>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</si>
  <si>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</si>
  <si>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</si>
  <si>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</si>
  <si>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</si>
  <si>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</si>
  <si>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</si>
  <si>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</si>
  <si>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 xml:space="preserve"> Руководитель </t>
  </si>
  <si>
    <t xml:space="preserve"> (расшифровка подписи)</t>
  </si>
  <si>
    <t xml:space="preserve">                                                     </t>
  </si>
  <si>
    <t>(подпись)</t>
  </si>
  <si>
    <t xml:space="preserve">Главный бухгалтер </t>
  </si>
  <si>
    <t xml:space="preserve"> Руководитель финансово-</t>
  </si>
  <si>
    <t>экономической службы</t>
  </si>
  <si>
    <r>
      <t xml:space="preserve">           </t>
    </r>
    <r>
      <rPr>
        <sz val="8"/>
        <rFont val="Arial Cyr"/>
        <family val="2"/>
        <charset val="204"/>
      </rPr>
      <t xml:space="preserve">     </t>
    </r>
  </si>
  <si>
    <t>Руководитель</t>
  </si>
  <si>
    <t xml:space="preserve">(уполномоченное лицо) </t>
  </si>
  <si>
    <t>(должность)</t>
  </si>
  <si>
    <t>(расшифровка подписи)</t>
  </si>
  <si>
    <r>
      <t>Исполнитель</t>
    </r>
    <r>
      <rPr>
        <sz val="8"/>
        <rFont val="Arial Cyr"/>
        <family val="2"/>
        <charset val="204"/>
      </rPr>
      <t xml:space="preserve"> </t>
    </r>
  </si>
  <si>
    <t>(расшифровка подписи) (телефон, email)</t>
  </si>
  <si>
    <t>по ОКТМО</t>
  </si>
  <si>
    <t>ИНН</t>
  </si>
  <si>
    <t>по ОКПО</t>
  </si>
  <si>
    <t xml:space="preserve"> Форма 0503737  с.2</t>
  </si>
  <si>
    <t>Наименование показателя</t>
  </si>
  <si>
    <t>Код строки</t>
  </si>
  <si>
    <t>Код аналитики</t>
  </si>
  <si>
    <t>Произведено возвратов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</si>
  <si>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</si>
  <si>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</si>
  <si>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</si>
  <si>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</si>
  <si>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Утверждено плановых назначений</t>
  </si>
  <si>
    <t>Не исполнено плановых назначений</t>
  </si>
  <si>
    <t>3</t>
  </si>
  <si>
    <r>
      <t>Расходы</t>
    </r>
    <r>
      <rPr>
        <sz val="10"/>
        <rFont val="Arial Cyr"/>
        <charset val="204"/>
      </rPr>
      <t xml:space="preserve"> - всего, в т.ч.:</t>
    </r>
  </si>
  <si>
    <r>
      <t>Доходы</t>
    </r>
    <r>
      <rPr>
        <sz val="10"/>
        <rFont val="Arial Cyr"/>
        <charset val="204"/>
      </rPr>
      <t xml:space="preserve"> - всего</t>
    </r>
  </si>
  <si>
    <t>590</t>
  </si>
  <si>
    <t>591</t>
  </si>
  <si>
    <t>592</t>
  </si>
  <si>
    <t>Движение денежных средств</t>
  </si>
  <si>
    <t>поступления денежных средств прочие</t>
  </si>
  <si>
    <t>выбытие денежных средств</t>
  </si>
  <si>
    <t>4. Сведения о возвратах остатков субсидий и расходов прошлых лет</t>
  </si>
  <si>
    <t>Форма 0503737 с.3</t>
  </si>
  <si>
    <r>
      <t>Возвращено субсидий прошлых лет, всего</t>
    </r>
    <r>
      <rPr>
        <sz val="9"/>
        <rFont val="Arial Cyr"/>
        <charset val="204"/>
      </rPr>
      <t>, из них по кодам аналитики:</t>
    </r>
  </si>
  <si>
    <r>
      <t>Возвращено расходов прошлых лет, всего</t>
    </r>
    <r>
      <rPr>
        <sz val="9"/>
        <rFont val="Arial Cyr"/>
        <charset val="204"/>
      </rPr>
      <t>, из них по кодам аналитики:</t>
    </r>
  </si>
  <si>
    <t>950</t>
  </si>
  <si>
    <r>
      <t>Источники финансирования дефицита средств</t>
    </r>
    <r>
      <rPr>
        <sz val="9"/>
        <rFont val="Arial Cyr"/>
        <charset val="204"/>
      </rPr>
      <t xml:space="preserve"> - всего (стр.520+стр.590+стр.620+стр.700+стр.730+стр.820+стр.830), в т.ч.:</t>
    </r>
  </si>
  <si>
    <t>910</t>
  </si>
  <si>
    <t>Юсупова Н. Г.</t>
  </si>
  <si>
    <t>Гордеева Г.Е.</t>
  </si>
  <si>
    <t>ГОУ ВО МО "Государственный гуманитарно-технологический университет"</t>
  </si>
  <si>
    <t>на 1 января 2017 года</t>
  </si>
  <si>
    <t>Министерство образования Московской области</t>
  </si>
  <si>
    <t>02110655</t>
  </si>
  <si>
    <t>5034082850</t>
  </si>
  <si>
    <t>46757000001</t>
  </si>
  <si>
    <t>014</t>
  </si>
  <si>
    <t>02087904</t>
  </si>
  <si>
    <t>Прочие доходы</t>
  </si>
  <si>
    <t>180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</si>
  <si>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</si>
  <si>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</si>
  <si>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</si>
  <si>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</si>
  <si>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</si>
  <si>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</si>
  <si>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</si>
  <si>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</si>
  <si>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</si>
  <si>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244</t>
  </si>
  <si>
    <t>321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</si>
  <si>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</si>
  <si>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</si>
  <si>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340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</si>
  <si>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</si>
  <si>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</si>
  <si>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</si>
  <si>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</si>
  <si>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Уплата иных платежей</t>
  </si>
  <si>
    <t>853</t>
  </si>
  <si>
    <t>030</t>
  </si>
  <si>
    <t>120</t>
  </si>
  <si>
    <t>Доходы от собственности</t>
  </si>
  <si>
    <t>130</t>
  </si>
  <si>
    <t>040</t>
  </si>
  <si>
    <t>Доходы от оказания платных услуг (работ) и компенсации затрат</t>
  </si>
  <si>
    <t>140</t>
  </si>
  <si>
    <t>050</t>
  </si>
  <si>
    <t>Суммы принудительного изъятия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</si>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</sst>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FFFF99"/>
      </patternFill>
    </fill>
    <fill>
      <patternFill patternType="lightGray">
        <bgColor indexed="4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15" borderId="0" xfId="0" applyFill="1"/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indent="3"/>
    </xf>
    <xf numFmtId="0" fontId="2" fillId="0" borderId="0" xfId="0" applyFont="1" applyBorder="1" applyAlignment="1">
      <alignment horizontal="right" indent="5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49" fontId="2" fillId="0" borderId="0" xfId="0" applyNumberFormat="1" applyFont="1" applyFill="1" applyAlignment="1">
      <alignment horizontal="right" indent="1"/>
    </xf>
    <xf numFmtId="0" fontId="2" fillId="0" borderId="0" xfId="0" applyFont="1" applyAlignment="1">
      <alignment horizontal="right" indent="1"/>
    </xf>
    <xf numFmtId="49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" fontId="6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4" fontId="30" fillId="16" borderId="12" xfId="0" applyNumberFormat="1" applyFont="1" applyFill="1" applyBorder="1" applyAlignment="1" applyProtection="1">
      <alignment horizontal="right"/>
    </xf>
    <xf numFmtId="0" fontId="5" fillId="0" borderId="11" xfId="0" applyFont="1" applyBorder="1" applyAlignment="1">
      <alignment horizontal="center"/>
    </xf>
    <xf numFmtId="4" fontId="31" fillId="0" borderId="12" xfId="0" applyNumberFormat="1" applyFont="1" applyBorder="1" applyAlignment="1" applyProtection="1">
      <alignment horizontal="right"/>
      <protection locked="0"/>
    </xf>
    <xf numFmtId="4" fontId="31" fillId="0" borderId="17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Fill="1" applyBorder="1" applyAlignment="1" applyProtection="1">
      <alignment horizontal="right"/>
    </xf>
    <xf numFmtId="0" fontId="2" fillId="0" borderId="19" xfId="0" applyFont="1" applyBorder="1" applyAlignment="1">
      <alignment horizontal="left" wrapText="1" indent="2"/>
    </xf>
    <xf numFmtId="0" fontId="27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 indent="2"/>
    </xf>
    <xf numFmtId="4" fontId="30" fillId="16" borderId="17" xfId="0" applyNumberFormat="1" applyFont="1" applyFill="1" applyBorder="1" applyAlignment="1" applyProtection="1">
      <alignment horizontal="right"/>
    </xf>
    <xf numFmtId="4" fontId="30" fillId="17" borderId="12" xfId="0" applyNumberFormat="1" applyFont="1" applyFill="1" applyBorder="1" applyAlignment="1">
      <alignment horizontal="right"/>
    </xf>
    <xf numFmtId="4" fontId="30" fillId="18" borderId="12" xfId="0" applyNumberFormat="1" applyFont="1" applyFill="1" applyBorder="1" applyAlignment="1" applyProtection="1">
      <alignment horizontal="right"/>
    </xf>
    <xf numFmtId="0" fontId="32" fillId="0" borderId="12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4" fontId="30" fillId="16" borderId="12" xfId="0" applyNumberFormat="1" applyFont="1" applyFill="1" applyBorder="1" applyAlignment="1" applyProtection="1">
      <alignment horizontal="right" wrapText="1"/>
    </xf>
    <xf numFmtId="0" fontId="5" fillId="15" borderId="12" xfId="0" applyFont="1" applyFill="1" applyBorder="1" applyAlignment="1">
      <alignment horizontal="left" wrapText="1" indent="3"/>
    </xf>
    <xf numFmtId="4" fontId="31" fillId="15" borderId="12" xfId="0" applyNumberFormat="1" applyFont="1" applyFill="1" applyBorder="1" applyAlignment="1" applyProtection="1">
      <alignment horizontal="right"/>
      <protection locked="0"/>
    </xf>
    <xf numFmtId="4" fontId="30" fillId="19" borderId="12" xfId="0" applyNumberFormat="1" applyFont="1" applyFill="1" applyBorder="1" applyAlignment="1" applyProtection="1">
      <alignment horizontal="right"/>
    </xf>
    <xf numFmtId="4" fontId="31" fillId="0" borderId="12" xfId="0" applyNumberFormat="1" applyFont="1" applyFill="1" applyBorder="1" applyAlignment="1" applyProtection="1">
      <alignment horizontal="right"/>
      <protection locked="0"/>
    </xf>
    <xf numFmtId="0" fontId="8" fillId="15" borderId="12" xfId="0" applyFont="1" applyFill="1" applyBorder="1" applyAlignment="1">
      <alignment horizontal="left" wrapText="1" indent="1"/>
    </xf>
    <xf numFmtId="49" fontId="8" fillId="15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3"/>
    </xf>
    <xf numFmtId="0" fontId="8" fillId="0" borderId="17" xfId="0" applyFont="1" applyBorder="1" applyAlignment="1">
      <alignment horizontal="left" wrapText="1" indent="3"/>
    </xf>
    <xf numFmtId="49" fontId="8" fillId="0" borderId="17" xfId="0" applyNumberFormat="1" applyFont="1" applyBorder="1" applyAlignment="1">
      <alignment horizontal="center" wrapText="1"/>
    </xf>
    <xf numFmtId="4" fontId="31" fillId="0" borderId="17" xfId="0" applyNumberFormat="1" applyFont="1" applyFill="1" applyBorder="1" applyAlignment="1" applyProtection="1">
      <alignment horizontal="right"/>
      <protection locked="0"/>
    </xf>
    <xf numFmtId="4" fontId="30" fillId="18" borderId="17" xfId="0" applyNumberFormat="1" applyFont="1" applyFill="1" applyBorder="1" applyAlignment="1" applyProtection="1">
      <alignment horizontal="right"/>
    </xf>
    <xf numFmtId="0" fontId="8" fillId="0" borderId="21" xfId="0" applyFont="1" applyFill="1" applyBorder="1" applyAlignment="1">
      <alignment horizontal="left" wrapText="1" indent="3"/>
    </xf>
    <xf numFmtId="49" fontId="8" fillId="0" borderId="21" xfId="0" applyNumberFormat="1" applyFont="1" applyFill="1" applyBorder="1" applyAlignment="1">
      <alignment horizontal="center" wrapText="1"/>
    </xf>
    <xf numFmtId="4" fontId="31" fillId="0" borderId="21" xfId="0" applyNumberFormat="1" applyFont="1" applyFill="1" applyBorder="1" applyAlignment="1" applyProtection="1">
      <alignment horizontal="right"/>
    </xf>
    <xf numFmtId="4" fontId="30" fillId="0" borderId="21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49" fontId="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left" wrapText="1" readingOrder="1"/>
    </xf>
    <xf numFmtId="49" fontId="4" fillId="18" borderId="12" xfId="0" applyNumberFormat="1" applyFont="1" applyFill="1" applyBorder="1" applyAlignment="1" applyProtection="1">
      <alignment horizontal="center"/>
    </xf>
    <xf numFmtId="49" fontId="8" fillId="2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 wrapText="1"/>
    </xf>
    <xf numFmtId="49" fontId="8" fillId="18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33" fillId="20" borderId="12" xfId="0" applyNumberFormat="1" applyFont="1" applyFill="1" applyBorder="1" applyAlignment="1" applyProtection="1">
      <alignment horizontal="center"/>
      <protection locked="0"/>
    </xf>
    <xf numFmtId="4" fontId="30" fillId="19" borderId="12" xfId="0" applyNumberFormat="1" applyFont="1" applyFill="1" applyBorder="1" applyAlignment="1" applyProtection="1">
      <alignment horizontal="right"/>
      <protection locked="0"/>
    </xf>
    <xf numFmtId="4" fontId="30" fillId="19" borderId="12" xfId="0" applyNumberFormat="1" applyFont="1" applyFill="1" applyBorder="1" applyAlignment="1" applyProtection="1">
      <alignment horizontal="right"/>
    </xf>
    <xf numFmtId="0" fontId="8" fillId="21" borderId="12" xfId="0" applyFont="1" applyFill="1" applyBorder="1" applyAlignment="1">
      <alignment horizontal="left" wrapText="1"/>
    </xf>
    <xf numFmtId="49" fontId="8" fillId="22" borderId="12" xfId="0" applyNumberFormat="1" applyFont="1" applyFill="1" applyBorder="1" applyAlignment="1" applyProtection="1">
      <alignment horizontal="center"/>
      <protection locked="0"/>
    </xf>
    <xf numFmtId="4" fontId="31" fillId="21" borderId="12" xfId="0" applyNumberFormat="1" applyFont="1" applyFill="1" applyBorder="1" applyAlignment="1" applyProtection="1">
      <alignment horizontal="right"/>
      <protection locked="0"/>
    </xf>
    <xf numFmtId="0" fontId="5" fillId="21" borderId="12" xfId="0" applyFont="1" applyFill="1" applyBorder="1" applyAlignment="1">
      <alignment horizontal="left" wrapText="1"/>
    </xf>
    <xf numFmtId="49" fontId="8" fillId="21" borderId="12" xfId="0" applyNumberFormat="1" applyFont="1" applyFill="1" applyBorder="1" applyAlignment="1">
      <alignment horizontal="center" wrapText="1"/>
    </xf>
    <xf numFmtId="49" fontId="33" fillId="22" borderId="12" xfId="0" applyNumberFormat="1" applyFont="1" applyFill="1" applyBorder="1" applyAlignment="1" applyProtection="1">
      <alignment horizontal="center"/>
      <protection locked="0"/>
    </xf>
    <xf numFmtId="4" fontId="30" fillId="24" borderId="12" xfId="0" applyNumberFormat="1" applyFont="1" applyFill="1" applyBorder="1" applyAlignment="1" applyProtection="1">
      <alignment horizontal="right"/>
    </xf>
    <xf numFmtId="4" fontId="30" fillId="24" borderId="12" xfId="0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22" xfId="0" applyNumberFormat="1" applyFont="1" applyFill="1" applyBorder="1" applyAlignment="1" applyProtection="1">
      <alignment horizontal="center" wrapText="1"/>
    </xf>
    <xf numFmtId="49" fontId="26" fillId="0" borderId="23" xfId="0" applyNumberFormat="1" applyFont="1" applyFill="1" applyBorder="1" applyAlignment="1" applyProtection="1">
      <alignment horizontal="center" wrapText="1"/>
    </xf>
    <xf numFmtId="0" fontId="2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4" fontId="30" fillId="19" borderId="12" xfId="0" applyNumberFormat="1" applyFont="1" applyFill="1" applyBorder="1" applyAlignment="1" applyProtection="1">
      <alignment horizontal="right"/>
    </xf>
    <xf numFmtId="49" fontId="26" fillId="0" borderId="12" xfId="0" applyNumberFormat="1" applyFon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0" fontId="2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" fontId="30" fillId="23" borderId="12" xfId="0" applyNumberFormat="1" applyFont="1" applyFill="1" applyBorder="1" applyAlignment="1" applyProtection="1">
      <alignment horizontal="right"/>
    </xf>
    <xf numFmtId="4" fontId="30" fillId="0" borderId="12" xfId="0" applyNumberFormat="1" applyFont="1" applyFill="1" applyBorder="1" applyAlignment="1" applyProtection="1">
      <alignment horizontal="right"/>
    </xf>
    <xf numFmtId="49" fontId="8" fillId="21" borderId="22" xfId="0" applyNumberFormat="1" applyFont="1" applyFill="1" applyBorder="1" applyAlignment="1">
      <alignment horizontal="center" wrapText="1"/>
    </xf>
    <xf numFmtId="49" fontId="8" fillId="21" borderId="23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447675</xdr:colOff>
      <xdr:row>39</xdr:row>
      <xdr:rowOff>238125</xdr:rowOff>
    </xdr:from>
    <xdr:to>
      <xdr:col>3</xdr:col>
      <xdr:colOff>381000</xdr:colOff>
      <xdr:row>40</xdr:row>
      <xdr:rowOff>285750</xdr:rowOff>
    </xdr:to>
    <xdr:sp macro="" textlink="">
      <xdr:nvSpPr>
        <xdr:cNvPr id="31964" name="Text Box 30940" hidden="1"/>
        <xdr:cNvSpPr txBox="1">
          <a:spLocks noChangeArrowheads="1"/>
        </xdr:cNvSpPr>
      </xdr:nvSpPr>
      <xdr:spPr bwMode="auto">
        <a:xfrm>
          <a:off x="3800475" y="6419850"/>
          <a:ext cx="5143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40</xdr:row>
      <xdr:rowOff>276225</xdr:rowOff>
    </xdr:from>
    <xdr:to>
      <xdr:col>3</xdr:col>
      <xdr:colOff>381000</xdr:colOff>
      <xdr:row>42</xdr:row>
      <xdr:rowOff>66675</xdr:rowOff>
    </xdr:to>
    <xdr:sp macro="" textlink="">
      <xdr:nvSpPr>
        <xdr:cNvPr id="31965" name="Text Box 30941" hidden="1"/>
        <xdr:cNvSpPr txBox="1">
          <a:spLocks noChangeArrowheads="1"/>
        </xdr:cNvSpPr>
      </xdr:nvSpPr>
      <xdr:spPr bwMode="auto">
        <a:xfrm>
          <a:off x="3800475" y="6743700"/>
          <a:ext cx="5143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42</xdr:row>
      <xdr:rowOff>276225</xdr:rowOff>
    </xdr:from>
    <xdr:to>
      <xdr:col>3</xdr:col>
      <xdr:colOff>381000</xdr:colOff>
      <xdr:row>43</xdr:row>
      <xdr:rowOff>190500</xdr:rowOff>
    </xdr:to>
    <xdr:sp macro="" textlink="">
      <xdr:nvSpPr>
        <xdr:cNvPr id="31966" name="Text Box 30942" hidden="1"/>
        <xdr:cNvSpPr txBox="1">
          <a:spLocks noChangeArrowheads="1"/>
        </xdr:cNvSpPr>
      </xdr:nvSpPr>
      <xdr:spPr bwMode="auto">
        <a:xfrm>
          <a:off x="3800475" y="7458075"/>
          <a:ext cx="5143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43</xdr:row>
      <xdr:rowOff>142875</xdr:rowOff>
    </xdr:from>
    <xdr:to>
      <xdr:col>3</xdr:col>
      <xdr:colOff>381000</xdr:colOff>
      <xdr:row>44</xdr:row>
      <xdr:rowOff>114300</xdr:rowOff>
    </xdr:to>
    <xdr:sp macro="" textlink="">
      <xdr:nvSpPr>
        <xdr:cNvPr id="31967" name="Text Box 30943" hidden="1"/>
        <xdr:cNvSpPr txBox="1">
          <a:spLocks noChangeArrowheads="1"/>
        </xdr:cNvSpPr>
      </xdr:nvSpPr>
      <xdr:spPr bwMode="auto">
        <a:xfrm>
          <a:off x="3800475" y="7610475"/>
          <a:ext cx="5143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49</xdr:row>
      <xdr:rowOff>28575</xdr:rowOff>
    </xdr:from>
    <xdr:to>
      <xdr:col>3</xdr:col>
      <xdr:colOff>381000</xdr:colOff>
      <xdr:row>51</xdr:row>
      <xdr:rowOff>152400</xdr:rowOff>
    </xdr:to>
    <xdr:sp macro="" textlink="">
      <xdr:nvSpPr>
        <xdr:cNvPr id="31968" name="Text Box 30944" hidden="1"/>
        <xdr:cNvSpPr txBox="1">
          <a:spLocks noChangeArrowheads="1"/>
        </xdr:cNvSpPr>
      </xdr:nvSpPr>
      <xdr:spPr bwMode="auto">
        <a:xfrm>
          <a:off x="3800475" y="8429625"/>
          <a:ext cx="5143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52</xdr:row>
      <xdr:rowOff>123825</xdr:rowOff>
    </xdr:from>
    <xdr:to>
      <xdr:col>3</xdr:col>
      <xdr:colOff>381000</xdr:colOff>
      <xdr:row>55</xdr:row>
      <xdr:rowOff>47625</xdr:rowOff>
    </xdr:to>
    <xdr:sp macro="" textlink="">
      <xdr:nvSpPr>
        <xdr:cNvPr id="31969" name="Text Box 30945" hidden="1"/>
        <xdr:cNvSpPr txBox="1">
          <a:spLocks noChangeArrowheads="1"/>
        </xdr:cNvSpPr>
      </xdr:nvSpPr>
      <xdr:spPr bwMode="auto">
        <a:xfrm>
          <a:off x="3800475" y="8934450"/>
          <a:ext cx="5143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58</xdr:row>
      <xdr:rowOff>66675</xdr:rowOff>
    </xdr:from>
    <xdr:to>
      <xdr:col>3</xdr:col>
      <xdr:colOff>381000</xdr:colOff>
      <xdr:row>58</xdr:row>
      <xdr:rowOff>438150</xdr:rowOff>
    </xdr:to>
    <xdr:sp macro="" textlink="">
      <xdr:nvSpPr>
        <xdr:cNvPr id="31970" name="Text Box 30946" hidden="1"/>
        <xdr:cNvSpPr txBox="1">
          <a:spLocks noChangeArrowheads="1"/>
        </xdr:cNvSpPr>
      </xdr:nvSpPr>
      <xdr:spPr bwMode="auto">
        <a:xfrm>
          <a:off x="3800475" y="9791700"/>
          <a:ext cx="5143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447675</xdr:colOff>
      <xdr:row>60</xdr:row>
      <xdr:rowOff>180975</xdr:rowOff>
    </xdr:from>
    <xdr:to>
      <xdr:col>3</xdr:col>
      <xdr:colOff>381000</xdr:colOff>
      <xdr:row>60</xdr:row>
      <xdr:rowOff>295275</xdr:rowOff>
    </xdr:to>
    <xdr:sp macro="" textlink="">
      <xdr:nvSpPr>
        <xdr:cNvPr id="31971" name="Text Box 30947" hidden="1"/>
        <xdr:cNvSpPr txBox="1">
          <a:spLocks noChangeArrowheads="1"/>
        </xdr:cNvSpPr>
      </xdr:nvSpPr>
      <xdr:spPr bwMode="auto">
        <a:xfrm>
          <a:off x="3800475" y="10525125"/>
          <a:ext cx="5143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39</xdr:row>
      <xdr:rowOff>238125</xdr:rowOff>
    </xdr:from>
    <xdr:to>
      <xdr:col>4</xdr:col>
      <xdr:colOff>847725</xdr:colOff>
      <xdr:row>40</xdr:row>
      <xdr:rowOff>285750</xdr:rowOff>
    </xdr:to>
    <xdr:sp macro="" textlink="">
      <xdr:nvSpPr>
        <xdr:cNvPr id="32062" name="Text Box 31038" hidden="1"/>
        <xdr:cNvSpPr txBox="1">
          <a:spLocks noChangeArrowheads="1"/>
        </xdr:cNvSpPr>
      </xdr:nvSpPr>
      <xdr:spPr bwMode="auto">
        <a:xfrm>
          <a:off x="431482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40</xdr:row>
      <xdr:rowOff>276225</xdr:rowOff>
    </xdr:from>
    <xdr:to>
      <xdr:col>4</xdr:col>
      <xdr:colOff>847725</xdr:colOff>
      <xdr:row>42</xdr:row>
      <xdr:rowOff>66675</xdr:rowOff>
    </xdr:to>
    <xdr:sp macro="" textlink="">
      <xdr:nvSpPr>
        <xdr:cNvPr id="32063" name="Text Box 31039" hidden="1"/>
        <xdr:cNvSpPr txBox="1">
          <a:spLocks noChangeArrowheads="1"/>
        </xdr:cNvSpPr>
      </xdr:nvSpPr>
      <xdr:spPr bwMode="auto">
        <a:xfrm>
          <a:off x="431482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42</xdr:row>
      <xdr:rowOff>276225</xdr:rowOff>
    </xdr:from>
    <xdr:to>
      <xdr:col>4</xdr:col>
      <xdr:colOff>847725</xdr:colOff>
      <xdr:row>43</xdr:row>
      <xdr:rowOff>190500</xdr:rowOff>
    </xdr:to>
    <xdr:sp macro="" textlink="">
      <xdr:nvSpPr>
        <xdr:cNvPr id="32064" name="Text Box 31040" hidden="1"/>
        <xdr:cNvSpPr txBox="1">
          <a:spLocks noChangeArrowheads="1"/>
        </xdr:cNvSpPr>
      </xdr:nvSpPr>
      <xdr:spPr bwMode="auto">
        <a:xfrm>
          <a:off x="431482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43</xdr:row>
      <xdr:rowOff>142875</xdr:rowOff>
    </xdr:from>
    <xdr:to>
      <xdr:col>4</xdr:col>
      <xdr:colOff>847725</xdr:colOff>
      <xdr:row>44</xdr:row>
      <xdr:rowOff>114300</xdr:rowOff>
    </xdr:to>
    <xdr:sp macro="" textlink="">
      <xdr:nvSpPr>
        <xdr:cNvPr id="32065" name="Text Box 31041" hidden="1"/>
        <xdr:cNvSpPr txBox="1">
          <a:spLocks noChangeArrowheads="1"/>
        </xdr:cNvSpPr>
      </xdr:nvSpPr>
      <xdr:spPr bwMode="auto">
        <a:xfrm>
          <a:off x="431482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49</xdr:row>
      <xdr:rowOff>28575</xdr:rowOff>
    </xdr:from>
    <xdr:to>
      <xdr:col>4</xdr:col>
      <xdr:colOff>847725</xdr:colOff>
      <xdr:row>51</xdr:row>
      <xdr:rowOff>152400</xdr:rowOff>
    </xdr:to>
    <xdr:sp macro="" textlink="">
      <xdr:nvSpPr>
        <xdr:cNvPr id="32066" name="Text Box 31042" hidden="1"/>
        <xdr:cNvSpPr txBox="1">
          <a:spLocks noChangeArrowheads="1"/>
        </xdr:cNvSpPr>
      </xdr:nvSpPr>
      <xdr:spPr bwMode="auto">
        <a:xfrm>
          <a:off x="431482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52</xdr:row>
      <xdr:rowOff>123825</xdr:rowOff>
    </xdr:from>
    <xdr:to>
      <xdr:col>4</xdr:col>
      <xdr:colOff>847725</xdr:colOff>
      <xdr:row>55</xdr:row>
      <xdr:rowOff>47625</xdr:rowOff>
    </xdr:to>
    <xdr:sp macro="" textlink="">
      <xdr:nvSpPr>
        <xdr:cNvPr id="32067" name="Text Box 31043" hidden="1"/>
        <xdr:cNvSpPr txBox="1">
          <a:spLocks noChangeArrowheads="1"/>
        </xdr:cNvSpPr>
      </xdr:nvSpPr>
      <xdr:spPr bwMode="auto">
        <a:xfrm>
          <a:off x="431482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58</xdr:row>
      <xdr:rowOff>66675</xdr:rowOff>
    </xdr:from>
    <xdr:to>
      <xdr:col>4</xdr:col>
      <xdr:colOff>847725</xdr:colOff>
      <xdr:row>58</xdr:row>
      <xdr:rowOff>438150</xdr:rowOff>
    </xdr:to>
    <xdr:sp macro="" textlink="">
      <xdr:nvSpPr>
        <xdr:cNvPr id="32068" name="Text Box 31044" hidden="1"/>
        <xdr:cNvSpPr txBox="1">
          <a:spLocks noChangeArrowheads="1"/>
        </xdr:cNvSpPr>
      </xdr:nvSpPr>
      <xdr:spPr bwMode="auto">
        <a:xfrm>
          <a:off x="431482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381000</xdr:colOff>
      <xdr:row>60</xdr:row>
      <xdr:rowOff>180975</xdr:rowOff>
    </xdr:from>
    <xdr:to>
      <xdr:col>4</xdr:col>
      <xdr:colOff>847725</xdr:colOff>
      <xdr:row>60</xdr:row>
      <xdr:rowOff>295275</xdr:rowOff>
    </xdr:to>
    <xdr:sp macro="" textlink="">
      <xdr:nvSpPr>
        <xdr:cNvPr id="32069" name="Text Box 31045" hidden="1"/>
        <xdr:cNvSpPr txBox="1">
          <a:spLocks noChangeArrowheads="1"/>
        </xdr:cNvSpPr>
      </xdr:nvSpPr>
      <xdr:spPr bwMode="auto">
        <a:xfrm>
          <a:off x="431482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39</xdr:row>
      <xdr:rowOff>238125</xdr:rowOff>
    </xdr:from>
    <xdr:to>
      <xdr:col>5</xdr:col>
      <xdr:colOff>847725</xdr:colOff>
      <xdr:row>40</xdr:row>
      <xdr:rowOff>285750</xdr:rowOff>
    </xdr:to>
    <xdr:sp macro="" textlink="">
      <xdr:nvSpPr>
        <xdr:cNvPr id="32144" name="Text Box 31120" hidden="1"/>
        <xdr:cNvSpPr txBox="1">
          <a:spLocks noChangeArrowheads="1"/>
        </xdr:cNvSpPr>
      </xdr:nvSpPr>
      <xdr:spPr bwMode="auto">
        <a:xfrm>
          <a:off x="536257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40</xdr:row>
      <xdr:rowOff>276225</xdr:rowOff>
    </xdr:from>
    <xdr:to>
      <xdr:col>5</xdr:col>
      <xdr:colOff>847725</xdr:colOff>
      <xdr:row>42</xdr:row>
      <xdr:rowOff>66675</xdr:rowOff>
    </xdr:to>
    <xdr:sp macro="" textlink="">
      <xdr:nvSpPr>
        <xdr:cNvPr id="32145" name="Text Box 31121" hidden="1"/>
        <xdr:cNvSpPr txBox="1">
          <a:spLocks noChangeArrowheads="1"/>
        </xdr:cNvSpPr>
      </xdr:nvSpPr>
      <xdr:spPr bwMode="auto">
        <a:xfrm>
          <a:off x="536257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42</xdr:row>
      <xdr:rowOff>276225</xdr:rowOff>
    </xdr:from>
    <xdr:to>
      <xdr:col>5</xdr:col>
      <xdr:colOff>847725</xdr:colOff>
      <xdr:row>43</xdr:row>
      <xdr:rowOff>190500</xdr:rowOff>
    </xdr:to>
    <xdr:sp macro="" textlink="">
      <xdr:nvSpPr>
        <xdr:cNvPr id="32146" name="Text Box 31122" hidden="1"/>
        <xdr:cNvSpPr txBox="1">
          <a:spLocks noChangeArrowheads="1"/>
        </xdr:cNvSpPr>
      </xdr:nvSpPr>
      <xdr:spPr bwMode="auto">
        <a:xfrm>
          <a:off x="536257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43</xdr:row>
      <xdr:rowOff>142875</xdr:rowOff>
    </xdr:from>
    <xdr:to>
      <xdr:col>5</xdr:col>
      <xdr:colOff>847725</xdr:colOff>
      <xdr:row>44</xdr:row>
      <xdr:rowOff>114300</xdr:rowOff>
    </xdr:to>
    <xdr:sp macro="" textlink="">
      <xdr:nvSpPr>
        <xdr:cNvPr id="32147" name="Text Box 31123" hidden="1"/>
        <xdr:cNvSpPr txBox="1">
          <a:spLocks noChangeArrowheads="1"/>
        </xdr:cNvSpPr>
      </xdr:nvSpPr>
      <xdr:spPr bwMode="auto">
        <a:xfrm>
          <a:off x="536257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49</xdr:row>
      <xdr:rowOff>28575</xdr:rowOff>
    </xdr:from>
    <xdr:to>
      <xdr:col>5</xdr:col>
      <xdr:colOff>847725</xdr:colOff>
      <xdr:row>51</xdr:row>
      <xdr:rowOff>152400</xdr:rowOff>
    </xdr:to>
    <xdr:sp macro="" textlink="">
      <xdr:nvSpPr>
        <xdr:cNvPr id="32148" name="Text Box 31124" hidden="1"/>
        <xdr:cNvSpPr txBox="1">
          <a:spLocks noChangeArrowheads="1"/>
        </xdr:cNvSpPr>
      </xdr:nvSpPr>
      <xdr:spPr bwMode="auto">
        <a:xfrm>
          <a:off x="536257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52</xdr:row>
      <xdr:rowOff>123825</xdr:rowOff>
    </xdr:from>
    <xdr:to>
      <xdr:col>5</xdr:col>
      <xdr:colOff>847725</xdr:colOff>
      <xdr:row>55</xdr:row>
      <xdr:rowOff>47625</xdr:rowOff>
    </xdr:to>
    <xdr:sp macro="" textlink="">
      <xdr:nvSpPr>
        <xdr:cNvPr id="32149" name="Text Box 31125" hidden="1"/>
        <xdr:cNvSpPr txBox="1">
          <a:spLocks noChangeArrowheads="1"/>
        </xdr:cNvSpPr>
      </xdr:nvSpPr>
      <xdr:spPr bwMode="auto">
        <a:xfrm>
          <a:off x="536257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58</xdr:row>
      <xdr:rowOff>66675</xdr:rowOff>
    </xdr:from>
    <xdr:to>
      <xdr:col>5</xdr:col>
      <xdr:colOff>847725</xdr:colOff>
      <xdr:row>58</xdr:row>
      <xdr:rowOff>438150</xdr:rowOff>
    </xdr:to>
    <xdr:sp macro="" textlink="">
      <xdr:nvSpPr>
        <xdr:cNvPr id="32150" name="Text Box 31126" hidden="1"/>
        <xdr:cNvSpPr txBox="1">
          <a:spLocks noChangeArrowheads="1"/>
        </xdr:cNvSpPr>
      </xdr:nvSpPr>
      <xdr:spPr bwMode="auto">
        <a:xfrm>
          <a:off x="536257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4</xdr:col>
      <xdr:colOff>847725</xdr:colOff>
      <xdr:row>60</xdr:row>
      <xdr:rowOff>180975</xdr:rowOff>
    </xdr:from>
    <xdr:to>
      <xdr:col>5</xdr:col>
      <xdr:colOff>847725</xdr:colOff>
      <xdr:row>60</xdr:row>
      <xdr:rowOff>295275</xdr:rowOff>
    </xdr:to>
    <xdr:sp macro="" textlink="">
      <xdr:nvSpPr>
        <xdr:cNvPr id="32151" name="Text Box 31127" hidden="1"/>
        <xdr:cNvSpPr txBox="1">
          <a:spLocks noChangeArrowheads="1"/>
        </xdr:cNvSpPr>
      </xdr:nvSpPr>
      <xdr:spPr bwMode="auto">
        <a:xfrm>
          <a:off x="536257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39</xdr:row>
      <xdr:rowOff>238125</xdr:rowOff>
    </xdr:from>
    <xdr:to>
      <xdr:col>6</xdr:col>
      <xdr:colOff>847725</xdr:colOff>
      <xdr:row>40</xdr:row>
      <xdr:rowOff>285750</xdr:rowOff>
    </xdr:to>
    <xdr:sp macro="" textlink="">
      <xdr:nvSpPr>
        <xdr:cNvPr id="32228" name="Text Box 31204" hidden="1"/>
        <xdr:cNvSpPr txBox="1">
          <a:spLocks noChangeArrowheads="1"/>
        </xdr:cNvSpPr>
      </xdr:nvSpPr>
      <xdr:spPr bwMode="auto">
        <a:xfrm>
          <a:off x="641032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40</xdr:row>
      <xdr:rowOff>276225</xdr:rowOff>
    </xdr:from>
    <xdr:to>
      <xdr:col>6</xdr:col>
      <xdr:colOff>847725</xdr:colOff>
      <xdr:row>42</xdr:row>
      <xdr:rowOff>66675</xdr:rowOff>
    </xdr:to>
    <xdr:sp macro="" textlink="">
      <xdr:nvSpPr>
        <xdr:cNvPr id="32229" name="Text Box 31205" hidden="1"/>
        <xdr:cNvSpPr txBox="1">
          <a:spLocks noChangeArrowheads="1"/>
        </xdr:cNvSpPr>
      </xdr:nvSpPr>
      <xdr:spPr bwMode="auto">
        <a:xfrm>
          <a:off x="641032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42</xdr:row>
      <xdr:rowOff>276225</xdr:rowOff>
    </xdr:from>
    <xdr:to>
      <xdr:col>6</xdr:col>
      <xdr:colOff>847725</xdr:colOff>
      <xdr:row>43</xdr:row>
      <xdr:rowOff>190500</xdr:rowOff>
    </xdr:to>
    <xdr:sp macro="" textlink="">
      <xdr:nvSpPr>
        <xdr:cNvPr id="32230" name="Text Box 31206" hidden="1"/>
        <xdr:cNvSpPr txBox="1">
          <a:spLocks noChangeArrowheads="1"/>
        </xdr:cNvSpPr>
      </xdr:nvSpPr>
      <xdr:spPr bwMode="auto">
        <a:xfrm>
          <a:off x="641032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43</xdr:row>
      <xdr:rowOff>142875</xdr:rowOff>
    </xdr:from>
    <xdr:to>
      <xdr:col>6</xdr:col>
      <xdr:colOff>847725</xdr:colOff>
      <xdr:row>44</xdr:row>
      <xdr:rowOff>114300</xdr:rowOff>
    </xdr:to>
    <xdr:sp macro="" textlink="">
      <xdr:nvSpPr>
        <xdr:cNvPr id="32231" name="Text Box 31207" hidden="1"/>
        <xdr:cNvSpPr txBox="1">
          <a:spLocks noChangeArrowheads="1"/>
        </xdr:cNvSpPr>
      </xdr:nvSpPr>
      <xdr:spPr bwMode="auto">
        <a:xfrm>
          <a:off x="641032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49</xdr:row>
      <xdr:rowOff>28575</xdr:rowOff>
    </xdr:from>
    <xdr:to>
      <xdr:col>6</xdr:col>
      <xdr:colOff>847725</xdr:colOff>
      <xdr:row>51</xdr:row>
      <xdr:rowOff>152400</xdr:rowOff>
    </xdr:to>
    <xdr:sp macro="" textlink="">
      <xdr:nvSpPr>
        <xdr:cNvPr id="32232" name="Text Box 31208" hidden="1"/>
        <xdr:cNvSpPr txBox="1">
          <a:spLocks noChangeArrowheads="1"/>
        </xdr:cNvSpPr>
      </xdr:nvSpPr>
      <xdr:spPr bwMode="auto">
        <a:xfrm>
          <a:off x="641032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52</xdr:row>
      <xdr:rowOff>123825</xdr:rowOff>
    </xdr:from>
    <xdr:to>
      <xdr:col>6</xdr:col>
      <xdr:colOff>847725</xdr:colOff>
      <xdr:row>55</xdr:row>
      <xdr:rowOff>47625</xdr:rowOff>
    </xdr:to>
    <xdr:sp macro="" textlink="">
      <xdr:nvSpPr>
        <xdr:cNvPr id="32233" name="Text Box 31209" hidden="1"/>
        <xdr:cNvSpPr txBox="1">
          <a:spLocks noChangeArrowheads="1"/>
        </xdr:cNvSpPr>
      </xdr:nvSpPr>
      <xdr:spPr bwMode="auto">
        <a:xfrm>
          <a:off x="641032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58</xdr:row>
      <xdr:rowOff>66675</xdr:rowOff>
    </xdr:from>
    <xdr:to>
      <xdr:col>6</xdr:col>
      <xdr:colOff>847725</xdr:colOff>
      <xdr:row>58</xdr:row>
      <xdr:rowOff>438150</xdr:rowOff>
    </xdr:to>
    <xdr:sp macro="" textlink="">
      <xdr:nvSpPr>
        <xdr:cNvPr id="32234" name="Text Box 31210" hidden="1"/>
        <xdr:cNvSpPr txBox="1">
          <a:spLocks noChangeArrowheads="1"/>
        </xdr:cNvSpPr>
      </xdr:nvSpPr>
      <xdr:spPr bwMode="auto">
        <a:xfrm>
          <a:off x="641032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847725</xdr:colOff>
      <xdr:row>60</xdr:row>
      <xdr:rowOff>180975</xdr:rowOff>
    </xdr:from>
    <xdr:to>
      <xdr:col>6</xdr:col>
      <xdr:colOff>847725</xdr:colOff>
      <xdr:row>60</xdr:row>
      <xdr:rowOff>295275</xdr:rowOff>
    </xdr:to>
    <xdr:sp macro="" textlink="">
      <xdr:nvSpPr>
        <xdr:cNvPr id="32235" name="Text Box 31211" hidden="1"/>
        <xdr:cNvSpPr txBox="1">
          <a:spLocks noChangeArrowheads="1"/>
        </xdr:cNvSpPr>
      </xdr:nvSpPr>
      <xdr:spPr bwMode="auto">
        <a:xfrm>
          <a:off x="641032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39</xdr:row>
      <xdr:rowOff>238125</xdr:rowOff>
    </xdr:from>
    <xdr:to>
      <xdr:col>7</xdr:col>
      <xdr:colOff>847725</xdr:colOff>
      <xdr:row>40</xdr:row>
      <xdr:rowOff>285750</xdr:rowOff>
    </xdr:to>
    <xdr:sp macro="" textlink="">
      <xdr:nvSpPr>
        <xdr:cNvPr id="32309" name="Text Box 31285" hidden="1"/>
        <xdr:cNvSpPr txBox="1">
          <a:spLocks noChangeArrowheads="1"/>
        </xdr:cNvSpPr>
      </xdr:nvSpPr>
      <xdr:spPr bwMode="auto">
        <a:xfrm>
          <a:off x="745807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40</xdr:row>
      <xdr:rowOff>276225</xdr:rowOff>
    </xdr:from>
    <xdr:to>
      <xdr:col>7</xdr:col>
      <xdr:colOff>847725</xdr:colOff>
      <xdr:row>42</xdr:row>
      <xdr:rowOff>66675</xdr:rowOff>
    </xdr:to>
    <xdr:sp macro="" textlink="">
      <xdr:nvSpPr>
        <xdr:cNvPr id="32310" name="Text Box 31286" hidden="1"/>
        <xdr:cNvSpPr txBox="1">
          <a:spLocks noChangeArrowheads="1"/>
        </xdr:cNvSpPr>
      </xdr:nvSpPr>
      <xdr:spPr bwMode="auto">
        <a:xfrm>
          <a:off x="745807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42</xdr:row>
      <xdr:rowOff>276225</xdr:rowOff>
    </xdr:from>
    <xdr:to>
      <xdr:col>7</xdr:col>
      <xdr:colOff>847725</xdr:colOff>
      <xdr:row>43</xdr:row>
      <xdr:rowOff>190500</xdr:rowOff>
    </xdr:to>
    <xdr:sp macro="" textlink="">
      <xdr:nvSpPr>
        <xdr:cNvPr id="32311" name="Text Box 31287" hidden="1"/>
        <xdr:cNvSpPr txBox="1">
          <a:spLocks noChangeArrowheads="1"/>
        </xdr:cNvSpPr>
      </xdr:nvSpPr>
      <xdr:spPr bwMode="auto">
        <a:xfrm>
          <a:off x="745807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43</xdr:row>
      <xdr:rowOff>142875</xdr:rowOff>
    </xdr:from>
    <xdr:to>
      <xdr:col>7</xdr:col>
      <xdr:colOff>847725</xdr:colOff>
      <xdr:row>44</xdr:row>
      <xdr:rowOff>114300</xdr:rowOff>
    </xdr:to>
    <xdr:sp macro="" textlink="">
      <xdr:nvSpPr>
        <xdr:cNvPr id="32312" name="Text Box 31288" hidden="1"/>
        <xdr:cNvSpPr txBox="1">
          <a:spLocks noChangeArrowheads="1"/>
        </xdr:cNvSpPr>
      </xdr:nvSpPr>
      <xdr:spPr bwMode="auto">
        <a:xfrm>
          <a:off x="745807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49</xdr:row>
      <xdr:rowOff>28575</xdr:rowOff>
    </xdr:from>
    <xdr:to>
      <xdr:col>7</xdr:col>
      <xdr:colOff>847725</xdr:colOff>
      <xdr:row>51</xdr:row>
      <xdr:rowOff>152400</xdr:rowOff>
    </xdr:to>
    <xdr:sp macro="" textlink="">
      <xdr:nvSpPr>
        <xdr:cNvPr id="32313" name="Text Box 31289" hidden="1"/>
        <xdr:cNvSpPr txBox="1">
          <a:spLocks noChangeArrowheads="1"/>
        </xdr:cNvSpPr>
      </xdr:nvSpPr>
      <xdr:spPr bwMode="auto">
        <a:xfrm>
          <a:off x="745807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52</xdr:row>
      <xdr:rowOff>123825</xdr:rowOff>
    </xdr:from>
    <xdr:to>
      <xdr:col>7</xdr:col>
      <xdr:colOff>847725</xdr:colOff>
      <xdr:row>55</xdr:row>
      <xdr:rowOff>47625</xdr:rowOff>
    </xdr:to>
    <xdr:sp macro="" textlink="">
      <xdr:nvSpPr>
        <xdr:cNvPr id="32314" name="Text Box 31290" hidden="1"/>
        <xdr:cNvSpPr txBox="1">
          <a:spLocks noChangeArrowheads="1"/>
        </xdr:cNvSpPr>
      </xdr:nvSpPr>
      <xdr:spPr bwMode="auto">
        <a:xfrm>
          <a:off x="745807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58</xdr:row>
      <xdr:rowOff>66675</xdr:rowOff>
    </xdr:from>
    <xdr:to>
      <xdr:col>7</xdr:col>
      <xdr:colOff>847725</xdr:colOff>
      <xdr:row>58</xdr:row>
      <xdr:rowOff>438150</xdr:rowOff>
    </xdr:to>
    <xdr:sp macro="" textlink="">
      <xdr:nvSpPr>
        <xdr:cNvPr id="32315" name="Text Box 31291" hidden="1"/>
        <xdr:cNvSpPr txBox="1">
          <a:spLocks noChangeArrowheads="1"/>
        </xdr:cNvSpPr>
      </xdr:nvSpPr>
      <xdr:spPr bwMode="auto">
        <a:xfrm>
          <a:off x="745807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847725</xdr:colOff>
      <xdr:row>60</xdr:row>
      <xdr:rowOff>180975</xdr:rowOff>
    </xdr:from>
    <xdr:to>
      <xdr:col>7</xdr:col>
      <xdr:colOff>847725</xdr:colOff>
      <xdr:row>60</xdr:row>
      <xdr:rowOff>295275</xdr:rowOff>
    </xdr:to>
    <xdr:sp macro="" textlink="">
      <xdr:nvSpPr>
        <xdr:cNvPr id="32316" name="Text Box 31292" hidden="1"/>
        <xdr:cNvSpPr txBox="1">
          <a:spLocks noChangeArrowheads="1"/>
        </xdr:cNvSpPr>
      </xdr:nvSpPr>
      <xdr:spPr bwMode="auto">
        <a:xfrm>
          <a:off x="745807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39</xdr:row>
      <xdr:rowOff>238125</xdr:rowOff>
    </xdr:from>
    <xdr:to>
      <xdr:col>8</xdr:col>
      <xdr:colOff>847725</xdr:colOff>
      <xdr:row>40</xdr:row>
      <xdr:rowOff>285750</xdr:rowOff>
    </xdr:to>
    <xdr:sp macro="" textlink="">
      <xdr:nvSpPr>
        <xdr:cNvPr id="32390" name="Text Box 31366" hidden="1"/>
        <xdr:cNvSpPr txBox="1">
          <a:spLocks noChangeArrowheads="1"/>
        </xdr:cNvSpPr>
      </xdr:nvSpPr>
      <xdr:spPr bwMode="auto">
        <a:xfrm>
          <a:off x="850582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40</xdr:row>
      <xdr:rowOff>276225</xdr:rowOff>
    </xdr:from>
    <xdr:to>
      <xdr:col>8</xdr:col>
      <xdr:colOff>847725</xdr:colOff>
      <xdr:row>42</xdr:row>
      <xdr:rowOff>66675</xdr:rowOff>
    </xdr:to>
    <xdr:sp macro="" textlink="">
      <xdr:nvSpPr>
        <xdr:cNvPr id="32391" name="Text Box 31367" hidden="1"/>
        <xdr:cNvSpPr txBox="1">
          <a:spLocks noChangeArrowheads="1"/>
        </xdr:cNvSpPr>
      </xdr:nvSpPr>
      <xdr:spPr bwMode="auto">
        <a:xfrm>
          <a:off x="850582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42</xdr:row>
      <xdr:rowOff>276225</xdr:rowOff>
    </xdr:from>
    <xdr:to>
      <xdr:col>8</xdr:col>
      <xdr:colOff>847725</xdr:colOff>
      <xdr:row>43</xdr:row>
      <xdr:rowOff>190500</xdr:rowOff>
    </xdr:to>
    <xdr:sp macro="" textlink="">
      <xdr:nvSpPr>
        <xdr:cNvPr id="32392" name="Text Box 31368" hidden="1"/>
        <xdr:cNvSpPr txBox="1">
          <a:spLocks noChangeArrowheads="1"/>
        </xdr:cNvSpPr>
      </xdr:nvSpPr>
      <xdr:spPr bwMode="auto">
        <a:xfrm>
          <a:off x="850582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43</xdr:row>
      <xdr:rowOff>142875</xdr:rowOff>
    </xdr:from>
    <xdr:to>
      <xdr:col>8</xdr:col>
      <xdr:colOff>847725</xdr:colOff>
      <xdr:row>44</xdr:row>
      <xdr:rowOff>114300</xdr:rowOff>
    </xdr:to>
    <xdr:sp macro="" textlink="">
      <xdr:nvSpPr>
        <xdr:cNvPr id="32393" name="Text Box 31369" hidden="1"/>
        <xdr:cNvSpPr txBox="1">
          <a:spLocks noChangeArrowheads="1"/>
        </xdr:cNvSpPr>
      </xdr:nvSpPr>
      <xdr:spPr bwMode="auto">
        <a:xfrm>
          <a:off x="850582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49</xdr:row>
      <xdr:rowOff>28575</xdr:rowOff>
    </xdr:from>
    <xdr:to>
      <xdr:col>8</xdr:col>
      <xdr:colOff>847725</xdr:colOff>
      <xdr:row>51</xdr:row>
      <xdr:rowOff>152400</xdr:rowOff>
    </xdr:to>
    <xdr:sp macro="" textlink="">
      <xdr:nvSpPr>
        <xdr:cNvPr id="32394" name="Text Box 31370" hidden="1"/>
        <xdr:cNvSpPr txBox="1">
          <a:spLocks noChangeArrowheads="1"/>
        </xdr:cNvSpPr>
      </xdr:nvSpPr>
      <xdr:spPr bwMode="auto">
        <a:xfrm>
          <a:off x="850582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52</xdr:row>
      <xdr:rowOff>123825</xdr:rowOff>
    </xdr:from>
    <xdr:to>
      <xdr:col>8</xdr:col>
      <xdr:colOff>847725</xdr:colOff>
      <xdr:row>55</xdr:row>
      <xdr:rowOff>47625</xdr:rowOff>
    </xdr:to>
    <xdr:sp macro="" textlink="">
      <xdr:nvSpPr>
        <xdr:cNvPr id="32395" name="Text Box 31371" hidden="1"/>
        <xdr:cNvSpPr txBox="1">
          <a:spLocks noChangeArrowheads="1"/>
        </xdr:cNvSpPr>
      </xdr:nvSpPr>
      <xdr:spPr bwMode="auto">
        <a:xfrm>
          <a:off x="850582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58</xdr:row>
      <xdr:rowOff>66675</xdr:rowOff>
    </xdr:from>
    <xdr:to>
      <xdr:col>8</xdr:col>
      <xdr:colOff>847725</xdr:colOff>
      <xdr:row>58</xdr:row>
      <xdr:rowOff>438150</xdr:rowOff>
    </xdr:to>
    <xdr:sp macro="" textlink="">
      <xdr:nvSpPr>
        <xdr:cNvPr id="32396" name="Text Box 31372" hidden="1"/>
        <xdr:cNvSpPr txBox="1">
          <a:spLocks noChangeArrowheads="1"/>
        </xdr:cNvSpPr>
      </xdr:nvSpPr>
      <xdr:spPr bwMode="auto">
        <a:xfrm>
          <a:off x="850582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847725</xdr:colOff>
      <xdr:row>60</xdr:row>
      <xdr:rowOff>180975</xdr:rowOff>
    </xdr:from>
    <xdr:to>
      <xdr:col>8</xdr:col>
      <xdr:colOff>847725</xdr:colOff>
      <xdr:row>60</xdr:row>
      <xdr:rowOff>295275</xdr:rowOff>
    </xdr:to>
    <xdr:sp macro="" textlink="">
      <xdr:nvSpPr>
        <xdr:cNvPr id="32397" name="Text Box 31373" hidden="1"/>
        <xdr:cNvSpPr txBox="1">
          <a:spLocks noChangeArrowheads="1"/>
        </xdr:cNvSpPr>
      </xdr:nvSpPr>
      <xdr:spPr bwMode="auto">
        <a:xfrm>
          <a:off x="850582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39</xdr:row>
      <xdr:rowOff>238125</xdr:rowOff>
    </xdr:from>
    <xdr:to>
      <xdr:col>9</xdr:col>
      <xdr:colOff>847725</xdr:colOff>
      <xdr:row>40</xdr:row>
      <xdr:rowOff>285750</xdr:rowOff>
    </xdr:to>
    <xdr:sp macro="" textlink="">
      <xdr:nvSpPr>
        <xdr:cNvPr id="32474" name="Text Box 31450" hidden="1"/>
        <xdr:cNvSpPr txBox="1">
          <a:spLocks noChangeArrowheads="1"/>
        </xdr:cNvSpPr>
      </xdr:nvSpPr>
      <xdr:spPr bwMode="auto">
        <a:xfrm>
          <a:off x="955357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40</xdr:row>
      <xdr:rowOff>276225</xdr:rowOff>
    </xdr:from>
    <xdr:to>
      <xdr:col>9</xdr:col>
      <xdr:colOff>847725</xdr:colOff>
      <xdr:row>42</xdr:row>
      <xdr:rowOff>66675</xdr:rowOff>
    </xdr:to>
    <xdr:sp macro="" textlink="">
      <xdr:nvSpPr>
        <xdr:cNvPr id="32475" name="Text Box 31451" hidden="1"/>
        <xdr:cNvSpPr txBox="1">
          <a:spLocks noChangeArrowheads="1"/>
        </xdr:cNvSpPr>
      </xdr:nvSpPr>
      <xdr:spPr bwMode="auto">
        <a:xfrm>
          <a:off x="955357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42</xdr:row>
      <xdr:rowOff>276225</xdr:rowOff>
    </xdr:from>
    <xdr:to>
      <xdr:col>9</xdr:col>
      <xdr:colOff>847725</xdr:colOff>
      <xdr:row>43</xdr:row>
      <xdr:rowOff>190500</xdr:rowOff>
    </xdr:to>
    <xdr:sp macro="" textlink="">
      <xdr:nvSpPr>
        <xdr:cNvPr id="32477" name="Text Box 31453" hidden="1"/>
        <xdr:cNvSpPr txBox="1">
          <a:spLocks noChangeArrowheads="1"/>
        </xdr:cNvSpPr>
      </xdr:nvSpPr>
      <xdr:spPr bwMode="auto">
        <a:xfrm>
          <a:off x="955357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43</xdr:row>
      <xdr:rowOff>142875</xdr:rowOff>
    </xdr:from>
    <xdr:to>
      <xdr:col>9</xdr:col>
      <xdr:colOff>847725</xdr:colOff>
      <xdr:row>44</xdr:row>
      <xdr:rowOff>114300</xdr:rowOff>
    </xdr:to>
    <xdr:sp macro="" textlink="">
      <xdr:nvSpPr>
        <xdr:cNvPr id="32478" name="Text Box 31454" hidden="1"/>
        <xdr:cNvSpPr txBox="1">
          <a:spLocks noChangeArrowheads="1"/>
        </xdr:cNvSpPr>
      </xdr:nvSpPr>
      <xdr:spPr bwMode="auto">
        <a:xfrm>
          <a:off x="955357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49</xdr:row>
      <xdr:rowOff>28575</xdr:rowOff>
    </xdr:from>
    <xdr:to>
      <xdr:col>9</xdr:col>
      <xdr:colOff>847725</xdr:colOff>
      <xdr:row>51</xdr:row>
      <xdr:rowOff>152400</xdr:rowOff>
    </xdr:to>
    <xdr:sp macro="" textlink="">
      <xdr:nvSpPr>
        <xdr:cNvPr id="32479" name="Text Box 31455" hidden="1"/>
        <xdr:cNvSpPr txBox="1">
          <a:spLocks noChangeArrowheads="1"/>
        </xdr:cNvSpPr>
      </xdr:nvSpPr>
      <xdr:spPr bwMode="auto">
        <a:xfrm>
          <a:off x="955357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52</xdr:row>
      <xdr:rowOff>123825</xdr:rowOff>
    </xdr:from>
    <xdr:to>
      <xdr:col>9</xdr:col>
      <xdr:colOff>847725</xdr:colOff>
      <xdr:row>55</xdr:row>
      <xdr:rowOff>47625</xdr:rowOff>
    </xdr:to>
    <xdr:sp macro="" textlink="">
      <xdr:nvSpPr>
        <xdr:cNvPr id="32480" name="Text Box 31456" hidden="1"/>
        <xdr:cNvSpPr txBox="1">
          <a:spLocks noChangeArrowheads="1"/>
        </xdr:cNvSpPr>
      </xdr:nvSpPr>
      <xdr:spPr bwMode="auto">
        <a:xfrm>
          <a:off x="955357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58</xdr:row>
      <xdr:rowOff>66675</xdr:rowOff>
    </xdr:from>
    <xdr:to>
      <xdr:col>9</xdr:col>
      <xdr:colOff>847725</xdr:colOff>
      <xdr:row>58</xdr:row>
      <xdr:rowOff>438150</xdr:rowOff>
    </xdr:to>
    <xdr:sp macro="" textlink="">
      <xdr:nvSpPr>
        <xdr:cNvPr id="32481" name="Text Box 31457" hidden="1"/>
        <xdr:cNvSpPr txBox="1">
          <a:spLocks noChangeArrowheads="1"/>
        </xdr:cNvSpPr>
      </xdr:nvSpPr>
      <xdr:spPr bwMode="auto">
        <a:xfrm>
          <a:off x="955357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847725</xdr:colOff>
      <xdr:row>60</xdr:row>
      <xdr:rowOff>180975</xdr:rowOff>
    </xdr:from>
    <xdr:to>
      <xdr:col>9</xdr:col>
      <xdr:colOff>847725</xdr:colOff>
      <xdr:row>60</xdr:row>
      <xdr:rowOff>295275</xdr:rowOff>
    </xdr:to>
    <xdr:sp macro="" textlink="">
      <xdr:nvSpPr>
        <xdr:cNvPr id="32482" name="Text Box 31458" hidden="1"/>
        <xdr:cNvSpPr txBox="1">
          <a:spLocks noChangeArrowheads="1"/>
        </xdr:cNvSpPr>
      </xdr:nvSpPr>
      <xdr:spPr bwMode="auto">
        <a:xfrm>
          <a:off x="955357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39</xdr:row>
      <xdr:rowOff>238125</xdr:rowOff>
    </xdr:from>
    <xdr:to>
      <xdr:col>10</xdr:col>
      <xdr:colOff>847725</xdr:colOff>
      <xdr:row>40</xdr:row>
      <xdr:rowOff>285750</xdr:rowOff>
    </xdr:to>
    <xdr:sp macro="" textlink="">
      <xdr:nvSpPr>
        <xdr:cNvPr id="32563" name="Text Box 31539" hidden="1"/>
        <xdr:cNvSpPr txBox="1">
          <a:spLocks noChangeArrowheads="1"/>
        </xdr:cNvSpPr>
      </xdr:nvSpPr>
      <xdr:spPr bwMode="auto">
        <a:xfrm>
          <a:off x="10601325" y="6419850"/>
          <a:ext cx="1047750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40</xdr:row>
      <xdr:rowOff>276225</xdr:rowOff>
    </xdr:from>
    <xdr:to>
      <xdr:col>10</xdr:col>
      <xdr:colOff>847725</xdr:colOff>
      <xdr:row>42</xdr:row>
      <xdr:rowOff>66675</xdr:rowOff>
    </xdr:to>
    <xdr:sp macro="" textlink="">
      <xdr:nvSpPr>
        <xdr:cNvPr id="32564" name="Text Box 31540" hidden="1"/>
        <xdr:cNvSpPr txBox="1">
          <a:spLocks noChangeArrowheads="1"/>
        </xdr:cNvSpPr>
      </xdr:nvSpPr>
      <xdr:spPr bwMode="auto">
        <a:xfrm>
          <a:off x="10601325" y="6743700"/>
          <a:ext cx="1047750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42</xdr:row>
      <xdr:rowOff>276225</xdr:rowOff>
    </xdr:from>
    <xdr:to>
      <xdr:col>10</xdr:col>
      <xdr:colOff>847725</xdr:colOff>
      <xdr:row>43</xdr:row>
      <xdr:rowOff>190500</xdr:rowOff>
    </xdr:to>
    <xdr:sp macro="" textlink="">
      <xdr:nvSpPr>
        <xdr:cNvPr id="32566" name="Text Box 31542" hidden="1"/>
        <xdr:cNvSpPr txBox="1">
          <a:spLocks noChangeArrowheads="1"/>
        </xdr:cNvSpPr>
      </xdr:nvSpPr>
      <xdr:spPr bwMode="auto">
        <a:xfrm>
          <a:off x="10601325" y="7458075"/>
          <a:ext cx="1047750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43</xdr:row>
      <xdr:rowOff>142875</xdr:rowOff>
    </xdr:from>
    <xdr:to>
      <xdr:col>10</xdr:col>
      <xdr:colOff>847725</xdr:colOff>
      <xdr:row>44</xdr:row>
      <xdr:rowOff>114300</xdr:rowOff>
    </xdr:to>
    <xdr:sp macro="" textlink="">
      <xdr:nvSpPr>
        <xdr:cNvPr id="32567" name="Text Box 31543" hidden="1"/>
        <xdr:cNvSpPr txBox="1">
          <a:spLocks noChangeArrowheads="1"/>
        </xdr:cNvSpPr>
      </xdr:nvSpPr>
      <xdr:spPr bwMode="auto">
        <a:xfrm>
          <a:off x="10601325" y="7610475"/>
          <a:ext cx="1047750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49</xdr:row>
      <xdr:rowOff>28575</xdr:rowOff>
    </xdr:from>
    <xdr:to>
      <xdr:col>10</xdr:col>
      <xdr:colOff>847725</xdr:colOff>
      <xdr:row>51</xdr:row>
      <xdr:rowOff>152400</xdr:rowOff>
    </xdr:to>
    <xdr:sp macro="" textlink="">
      <xdr:nvSpPr>
        <xdr:cNvPr id="32568" name="Text Box 31544" hidden="1"/>
        <xdr:cNvSpPr txBox="1">
          <a:spLocks noChangeArrowheads="1"/>
        </xdr:cNvSpPr>
      </xdr:nvSpPr>
      <xdr:spPr bwMode="auto">
        <a:xfrm>
          <a:off x="10601325" y="8429625"/>
          <a:ext cx="1047750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52</xdr:row>
      <xdr:rowOff>123825</xdr:rowOff>
    </xdr:from>
    <xdr:to>
      <xdr:col>10</xdr:col>
      <xdr:colOff>847725</xdr:colOff>
      <xdr:row>55</xdr:row>
      <xdr:rowOff>47625</xdr:rowOff>
    </xdr:to>
    <xdr:sp macro="" textlink="">
      <xdr:nvSpPr>
        <xdr:cNvPr id="32569" name="Text Box 31545" hidden="1"/>
        <xdr:cNvSpPr txBox="1">
          <a:spLocks noChangeArrowheads="1"/>
        </xdr:cNvSpPr>
      </xdr:nvSpPr>
      <xdr:spPr bwMode="auto">
        <a:xfrm>
          <a:off x="10601325" y="8934450"/>
          <a:ext cx="1047750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58</xdr:row>
      <xdr:rowOff>66675</xdr:rowOff>
    </xdr:from>
    <xdr:to>
      <xdr:col>10</xdr:col>
      <xdr:colOff>847725</xdr:colOff>
      <xdr:row>58</xdr:row>
      <xdr:rowOff>438150</xdr:rowOff>
    </xdr:to>
    <xdr:sp macro="" textlink="">
      <xdr:nvSpPr>
        <xdr:cNvPr id="32570" name="Text Box 31546" hidden="1"/>
        <xdr:cNvSpPr txBox="1">
          <a:spLocks noChangeArrowheads="1"/>
        </xdr:cNvSpPr>
      </xdr:nvSpPr>
      <xdr:spPr bwMode="auto">
        <a:xfrm>
          <a:off x="10601325" y="9791700"/>
          <a:ext cx="1047750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847725</xdr:colOff>
      <xdr:row>60</xdr:row>
      <xdr:rowOff>180975</xdr:rowOff>
    </xdr:from>
    <xdr:to>
      <xdr:col>10</xdr:col>
      <xdr:colOff>847725</xdr:colOff>
      <xdr:row>60</xdr:row>
      <xdr:rowOff>295275</xdr:rowOff>
    </xdr:to>
    <xdr:sp macro="" textlink="">
      <xdr:nvSpPr>
        <xdr:cNvPr id="32571" name="Text Box 31547" hidden="1"/>
        <xdr:cNvSpPr txBox="1">
          <a:spLocks noChangeArrowheads="1"/>
        </xdr:cNvSpPr>
      </xdr:nvSpPr>
      <xdr:spPr bwMode="auto">
        <a:xfrm>
          <a:off x="10601325" y="10525125"/>
          <a:ext cx="1047750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39</xdr:row>
      <xdr:rowOff>238125</xdr:rowOff>
    </xdr:from>
    <xdr:to>
      <xdr:col>2</xdr:col>
      <xdr:colOff>447675</xdr:colOff>
      <xdr:row>40</xdr:row>
      <xdr:rowOff>285750</xdr:rowOff>
    </xdr:to>
    <xdr:sp macro="" textlink="">
      <xdr:nvSpPr>
        <xdr:cNvPr id="32622" name="Text Box 31598" hidden="1"/>
        <xdr:cNvSpPr txBox="1">
          <a:spLocks noChangeArrowheads="1"/>
        </xdr:cNvSpPr>
      </xdr:nvSpPr>
      <xdr:spPr bwMode="auto">
        <a:xfrm>
          <a:off x="3352800" y="6419850"/>
          <a:ext cx="447675" cy="3333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40</xdr:row>
      <xdr:rowOff>276225</xdr:rowOff>
    </xdr:from>
    <xdr:to>
      <xdr:col>2</xdr:col>
      <xdr:colOff>447675</xdr:colOff>
      <xdr:row>42</xdr:row>
      <xdr:rowOff>66675</xdr:rowOff>
    </xdr:to>
    <xdr:sp macro="" textlink="">
      <xdr:nvSpPr>
        <xdr:cNvPr id="32623" name="Text Box 31599" hidden="1"/>
        <xdr:cNvSpPr txBox="1">
          <a:spLocks noChangeArrowheads="1"/>
        </xdr:cNvSpPr>
      </xdr:nvSpPr>
      <xdr:spPr bwMode="auto">
        <a:xfrm>
          <a:off x="3352800" y="6743700"/>
          <a:ext cx="447675" cy="504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42</xdr:row>
      <xdr:rowOff>276225</xdr:rowOff>
    </xdr:from>
    <xdr:to>
      <xdr:col>2</xdr:col>
      <xdr:colOff>447675</xdr:colOff>
      <xdr:row>43</xdr:row>
      <xdr:rowOff>190500</xdr:rowOff>
    </xdr:to>
    <xdr:sp macro="" textlink="">
      <xdr:nvSpPr>
        <xdr:cNvPr id="32624" name="Text Box 31600" hidden="1"/>
        <xdr:cNvSpPr txBox="1">
          <a:spLocks noChangeArrowheads="1"/>
        </xdr:cNvSpPr>
      </xdr:nvSpPr>
      <xdr:spPr bwMode="auto">
        <a:xfrm>
          <a:off x="3352800" y="7458075"/>
          <a:ext cx="447675" cy="200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43</xdr:row>
      <xdr:rowOff>142875</xdr:rowOff>
    </xdr:from>
    <xdr:to>
      <xdr:col>2</xdr:col>
      <xdr:colOff>447675</xdr:colOff>
      <xdr:row>44</xdr:row>
      <xdr:rowOff>114300</xdr:rowOff>
    </xdr:to>
    <xdr:sp macro="" textlink="">
      <xdr:nvSpPr>
        <xdr:cNvPr id="32625" name="Text Box 31601" hidden="1"/>
        <xdr:cNvSpPr txBox="1">
          <a:spLocks noChangeArrowheads="1"/>
        </xdr:cNvSpPr>
      </xdr:nvSpPr>
      <xdr:spPr bwMode="auto">
        <a:xfrm>
          <a:off x="3352800" y="7610475"/>
          <a:ext cx="447675" cy="257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49</xdr:row>
      <xdr:rowOff>28575</xdr:rowOff>
    </xdr:from>
    <xdr:to>
      <xdr:col>2</xdr:col>
      <xdr:colOff>447675</xdr:colOff>
      <xdr:row>51</xdr:row>
      <xdr:rowOff>152400</xdr:rowOff>
    </xdr:to>
    <xdr:sp macro="" textlink="">
      <xdr:nvSpPr>
        <xdr:cNvPr id="32626" name="Text Box 31602" hidden="1"/>
        <xdr:cNvSpPr txBox="1">
          <a:spLocks noChangeArrowheads="1"/>
        </xdr:cNvSpPr>
      </xdr:nvSpPr>
      <xdr:spPr bwMode="auto">
        <a:xfrm>
          <a:off x="3352800" y="8429625"/>
          <a:ext cx="447675" cy="342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52</xdr:row>
      <xdr:rowOff>123825</xdr:rowOff>
    </xdr:from>
    <xdr:to>
      <xdr:col>2</xdr:col>
      <xdr:colOff>447675</xdr:colOff>
      <xdr:row>55</xdr:row>
      <xdr:rowOff>47625</xdr:rowOff>
    </xdr:to>
    <xdr:sp macro="" textlink="">
      <xdr:nvSpPr>
        <xdr:cNvPr id="32627" name="Text Box 31603" hidden="1"/>
        <xdr:cNvSpPr txBox="1">
          <a:spLocks noChangeArrowheads="1"/>
        </xdr:cNvSpPr>
      </xdr:nvSpPr>
      <xdr:spPr bwMode="auto">
        <a:xfrm>
          <a:off x="3352800" y="8934450"/>
          <a:ext cx="447675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58</xdr:row>
      <xdr:rowOff>66675</xdr:rowOff>
    </xdr:from>
    <xdr:to>
      <xdr:col>2</xdr:col>
      <xdr:colOff>447675</xdr:colOff>
      <xdr:row>58</xdr:row>
      <xdr:rowOff>438150</xdr:rowOff>
    </xdr:to>
    <xdr:sp macro="" textlink="">
      <xdr:nvSpPr>
        <xdr:cNvPr id="32628" name="Text Box 31604" hidden="1"/>
        <xdr:cNvSpPr txBox="1">
          <a:spLocks noChangeArrowheads="1"/>
        </xdr:cNvSpPr>
      </xdr:nvSpPr>
      <xdr:spPr bwMode="auto">
        <a:xfrm>
          <a:off x="3352800" y="9791700"/>
          <a:ext cx="447675" cy="3714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60</xdr:row>
      <xdr:rowOff>180975</xdr:rowOff>
    </xdr:from>
    <xdr:to>
      <xdr:col>2</xdr:col>
      <xdr:colOff>447675</xdr:colOff>
      <xdr:row>60</xdr:row>
      <xdr:rowOff>295275</xdr:rowOff>
    </xdr:to>
    <xdr:sp macro="" textlink="">
      <xdr:nvSpPr>
        <xdr:cNvPr id="32629" name="Text Box 31605" hidden="1"/>
        <xdr:cNvSpPr txBox="1">
          <a:spLocks noChangeArrowheads="1"/>
        </xdr:cNvSpPr>
      </xdr:nvSpPr>
      <xdr:spPr bwMode="auto">
        <a:xfrm>
          <a:off x="3352800" y="10525125"/>
          <a:ext cx="447675" cy="1143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117"/>
  <sheetViews>
    <sheetView tabSelected="1" workbookViewId="0"/>
  </sheetViews>
  <sheetFormatPr defaultRowHeight="12.75" x14ac:dyDescent="0.2"/>
  <cols>
    <col min="1" max="1" width="0.85546875" customWidth="1"/>
    <col min="2" max="2" width="49.42578125" style="1" customWidth="1"/>
    <col min="3" max="4" width="8.7109375" style="1" customWidth="1"/>
    <col min="5" max="5" width="15.7109375" style="1" customWidth="1"/>
    <col min="6" max="10" width="15.7109375" style="2" customWidth="1"/>
    <col min="11" max="11" width="15.7109375" customWidth="1"/>
    <col min="12" max="12" width="0.85546875" customWidth="1"/>
  </cols>
  <sheetData>
    <row r="1" spans="2:11" ht="4.9000000000000004" customHeight="1" x14ac:dyDescent="0.2"/>
    <row r="2" spans="2:11" ht="13.9" customHeight="1" x14ac:dyDescent="0.25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2:11" ht="13.9" customHeight="1" x14ac:dyDescent="0.25">
      <c r="B3" s="148" t="s">
        <v>1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4.9000000000000004" customHeight="1" x14ac:dyDescent="0.25">
      <c r="B4" s="121"/>
      <c r="C4" s="122"/>
      <c r="D4" s="122"/>
      <c r="E4" s="122"/>
      <c r="F4" s="122"/>
      <c r="G4" s="122"/>
      <c r="H4" s="122"/>
      <c r="I4" s="122"/>
      <c r="J4" s="4"/>
      <c r="K4" s="5"/>
    </row>
    <row r="5" spans="2:11" ht="13.9" customHeight="1" thickBot="1" x14ac:dyDescent="0.3">
      <c r="B5" s="123"/>
      <c r="C5" s="123"/>
      <c r="D5" s="123"/>
      <c r="E5" s="123"/>
      <c r="F5" s="123"/>
      <c r="G5" s="123"/>
      <c r="H5" s="123"/>
      <c r="I5" s="123"/>
      <c r="J5" s="3"/>
      <c r="K5" s="6" t="s">
        <v>2</v>
      </c>
    </row>
    <row r="6" spans="2:11" ht="16.899999999999999" customHeight="1" x14ac:dyDescent="0.25">
      <c r="B6" s="7"/>
      <c r="C6" s="3"/>
      <c r="D6" s="3"/>
      <c r="E6" s="3"/>
      <c r="F6" s="3"/>
      <c r="G6" s="3"/>
      <c r="H6" s="3"/>
      <c r="I6" s="3"/>
      <c r="J6" s="47" t="s">
        <v>3</v>
      </c>
      <c r="K6" s="51" t="s">
        <v>4</v>
      </c>
    </row>
    <row r="7" spans="2:11" ht="16.899999999999999" customHeight="1" x14ac:dyDescent="0.2">
      <c r="B7" s="9"/>
      <c r="C7" s="124" t="s">
        <v>116</v>
      </c>
      <c r="D7" s="124"/>
      <c r="E7" s="124"/>
      <c r="F7" s="124"/>
      <c r="G7" s="124"/>
      <c r="H7" s="9"/>
      <c r="I7" s="9"/>
      <c r="J7" s="47" t="s">
        <v>5</v>
      </c>
      <c r="K7" s="52">
        <v>42736</v>
      </c>
    </row>
    <row r="8" spans="2:11" s="11" customFormat="1" x14ac:dyDescent="0.2">
      <c r="B8" s="10" t="s">
        <v>6</v>
      </c>
      <c r="C8" s="125" t="s">
        <v>115</v>
      </c>
      <c r="D8" s="125"/>
      <c r="E8" s="125"/>
      <c r="F8" s="125"/>
      <c r="G8" s="125"/>
      <c r="H8" s="125"/>
      <c r="I8" s="125"/>
      <c r="J8" s="48" t="s">
        <v>7</v>
      </c>
      <c r="K8" s="55" t="s">
        <v>122</v>
      </c>
    </row>
    <row r="9" spans="2:11" s="11" customFormat="1" ht="16.899999999999999" customHeight="1" x14ac:dyDescent="0.2">
      <c r="B9" s="10" t="s">
        <v>8</v>
      </c>
      <c r="C9" s="150"/>
      <c r="D9" s="150"/>
      <c r="E9" s="150"/>
      <c r="F9" s="150"/>
      <c r="G9" s="150"/>
      <c r="H9" s="150"/>
      <c r="I9" s="150"/>
      <c r="J9" s="48" t="s">
        <v>84</v>
      </c>
      <c r="K9" s="55" t="s">
        <v>119</v>
      </c>
    </row>
    <row r="10" spans="2:11" s="11" customFormat="1" ht="16.899999999999999" customHeight="1" x14ac:dyDescent="0.2">
      <c r="B10" s="10" t="s">
        <v>9</v>
      </c>
      <c r="C10" s="151" t="s">
        <v>117</v>
      </c>
      <c r="D10" s="151"/>
      <c r="E10" s="151"/>
      <c r="F10" s="151"/>
      <c r="G10" s="151"/>
      <c r="H10" s="151"/>
      <c r="I10" s="151"/>
      <c r="J10" s="49"/>
      <c r="K10" s="55"/>
    </row>
    <row r="11" spans="2:11" ht="16.899999999999999" customHeight="1" x14ac:dyDescent="0.2">
      <c r="B11" s="12" t="s">
        <v>10</v>
      </c>
      <c r="C11" s="12"/>
      <c r="D11" s="12"/>
      <c r="E11" s="12"/>
      <c r="F11" s="8"/>
      <c r="G11" s="8"/>
      <c r="H11" s="8"/>
      <c r="I11" s="8"/>
      <c r="J11" s="50" t="s">
        <v>83</v>
      </c>
      <c r="K11" s="53" t="s">
        <v>120</v>
      </c>
    </row>
    <row r="12" spans="2:11" ht="16.899999999999999" customHeight="1" x14ac:dyDescent="0.2">
      <c r="B12" s="12" t="s">
        <v>11</v>
      </c>
      <c r="C12" s="138"/>
      <c r="D12" s="138"/>
      <c r="E12" s="138"/>
      <c r="F12" s="138"/>
      <c r="G12" s="138"/>
      <c r="H12" s="138"/>
      <c r="I12" s="138"/>
      <c r="J12" s="50" t="s">
        <v>85</v>
      </c>
      <c r="K12" s="53" t="s">
        <v>118</v>
      </c>
    </row>
    <row r="13" spans="2:11" ht="16.899999999999999" customHeight="1" x14ac:dyDescent="0.2">
      <c r="B13" s="12" t="s">
        <v>13</v>
      </c>
      <c r="C13" s="152"/>
      <c r="D13" s="152"/>
      <c r="E13" s="152"/>
      <c r="F13" s="152"/>
      <c r="G13" s="152"/>
      <c r="H13" s="152"/>
      <c r="I13" s="152"/>
      <c r="J13" s="50" t="s">
        <v>12</v>
      </c>
      <c r="K13" s="53" t="s">
        <v>121</v>
      </c>
    </row>
    <row r="14" spans="2:11" ht="16.899999999999999" customHeight="1" x14ac:dyDescent="0.2">
      <c r="B14" s="12" t="s">
        <v>14</v>
      </c>
      <c r="C14" s="12"/>
      <c r="D14" s="12"/>
      <c r="E14" s="12"/>
      <c r="F14" s="8"/>
      <c r="G14" s="8"/>
      <c r="H14" s="8"/>
      <c r="I14" s="8"/>
      <c r="J14" s="50"/>
      <c r="K14" s="53"/>
    </row>
    <row r="15" spans="2:11" ht="16.899999999999999" customHeight="1" thickBot="1" x14ac:dyDescent="0.25">
      <c r="B15" s="12" t="s">
        <v>15</v>
      </c>
      <c r="C15" s="12"/>
      <c r="D15" s="12"/>
      <c r="E15" s="12"/>
      <c r="F15" s="8"/>
      <c r="G15" s="8"/>
      <c r="H15" s="8"/>
      <c r="I15" s="8"/>
      <c r="J15" s="50" t="s">
        <v>16</v>
      </c>
      <c r="K15" s="54" t="s">
        <v>17</v>
      </c>
    </row>
    <row r="16" spans="2:11" ht="6" customHeight="1" x14ac:dyDescent="0.2">
      <c r="B16" s="12"/>
      <c r="C16" s="12"/>
      <c r="D16" s="12"/>
      <c r="E16" s="12"/>
      <c r="F16" s="8"/>
      <c r="G16" s="8"/>
      <c r="H16" s="8"/>
      <c r="I16" s="8"/>
      <c r="J16" s="50"/>
      <c r="K16" s="22"/>
    </row>
    <row r="17" spans="2:11" ht="12" customHeight="1" x14ac:dyDescent="0.2">
      <c r="B17" s="153" t="s">
        <v>18</v>
      </c>
      <c r="C17" s="153"/>
      <c r="D17" s="153"/>
      <c r="E17" s="153"/>
      <c r="F17" s="153"/>
      <c r="G17" s="153"/>
      <c r="H17" s="153"/>
      <c r="I17" s="153"/>
      <c r="J17" s="153"/>
      <c r="K17" s="153"/>
    </row>
    <row r="18" spans="2:11" ht="5.25" customHeight="1" x14ac:dyDescent="0.2">
      <c r="B18" s="14"/>
      <c r="C18" s="14"/>
      <c r="D18" s="14"/>
      <c r="E18" s="15"/>
      <c r="F18" s="16"/>
      <c r="G18" s="16"/>
      <c r="H18" s="16"/>
      <c r="I18" s="16"/>
      <c r="J18" s="16"/>
      <c r="K18" s="17"/>
    </row>
    <row r="19" spans="2:11" s="62" customFormat="1" ht="15" customHeight="1" x14ac:dyDescent="0.2">
      <c r="B19" s="131" t="s">
        <v>20</v>
      </c>
      <c r="C19" s="131" t="s">
        <v>88</v>
      </c>
      <c r="D19" s="131" t="s">
        <v>89</v>
      </c>
      <c r="E19" s="128" t="s">
        <v>95</v>
      </c>
      <c r="F19" s="154" t="s">
        <v>19</v>
      </c>
      <c r="G19" s="155"/>
      <c r="H19" s="155"/>
      <c r="I19" s="155"/>
      <c r="J19" s="156"/>
      <c r="K19" s="128" t="s">
        <v>96</v>
      </c>
    </row>
    <row r="20" spans="2:11" ht="10.5" customHeight="1" x14ac:dyDescent="0.2">
      <c r="B20" s="132"/>
      <c r="C20" s="132"/>
      <c r="D20" s="132"/>
      <c r="E20" s="129"/>
      <c r="F20" s="128" t="s">
        <v>91</v>
      </c>
      <c r="G20" s="128" t="s">
        <v>92</v>
      </c>
      <c r="H20" s="128" t="s">
        <v>93</v>
      </c>
      <c r="I20" s="128" t="s">
        <v>94</v>
      </c>
      <c r="J20" s="128" t="s">
        <v>21</v>
      </c>
      <c r="K20" s="129"/>
    </row>
    <row r="21" spans="2:11" ht="10.5" customHeight="1" x14ac:dyDescent="0.2">
      <c r="B21" s="132"/>
      <c r="C21" s="132"/>
      <c r="D21" s="132"/>
      <c r="E21" s="129"/>
      <c r="F21" s="129"/>
      <c r="G21" s="129"/>
      <c r="H21" s="129"/>
      <c r="I21" s="129"/>
      <c r="J21" s="129"/>
      <c r="K21" s="129"/>
    </row>
    <row r="22" spans="2:11" ht="9.75" customHeight="1" x14ac:dyDescent="0.2">
      <c r="B22" s="133"/>
      <c r="C22" s="133"/>
      <c r="D22" s="133"/>
      <c r="E22" s="130"/>
      <c r="F22" s="130"/>
      <c r="G22" s="130"/>
      <c r="H22" s="130"/>
      <c r="I22" s="130"/>
      <c r="J22" s="130"/>
      <c r="K22" s="130"/>
    </row>
    <row r="23" spans="2:11" ht="15" customHeight="1" x14ac:dyDescent="0.2">
      <c r="B23" s="18">
        <v>1</v>
      </c>
      <c r="C23" s="68">
        <v>2</v>
      </c>
      <c r="D23" s="68">
        <v>3</v>
      </c>
      <c r="E23" s="67" t="s">
        <v>22</v>
      </c>
      <c r="F23" s="69" t="s">
        <v>23</v>
      </c>
      <c r="G23" s="67" t="s">
        <v>24</v>
      </c>
      <c r="H23" s="67" t="s">
        <v>25</v>
      </c>
      <c r="I23" s="67" t="s">
        <v>26</v>
      </c>
      <c r="J23" s="67" t="s">
        <v>27</v>
      </c>
      <c r="K23" s="67" t="s">
        <v>28</v>
      </c>
    </row>
    <row r="24" spans="2:11" x14ac:dyDescent="0.2">
      <c r="B24" s="79" t="s">
        <v>99</v>
      </c>
      <c r="C24" s="80" t="s">
        <v>29</v>
      </c>
      <c r="D24" s="80"/>
      <c r="E24" s="63">
        <f t="shared" ref="E24:J24" si="0">ROUND(SUM(E25:E29),2)</f>
        <v>958319215.5</v>
      </c>
      <c r="F24" s="63">
        <f t="shared" si="0"/>
        <v>966063167.28999996</v>
      </c>
      <c r="G24" s="63">
        <f t="shared" si="0"/>
        <v>0</v>
      </c>
      <c r="H24" s="63">
        <f t="shared" si="0"/>
        <v>22752787.969999999</v>
      </c>
      <c r="I24" s="63">
        <f t="shared" si="0"/>
        <v>0</v>
      </c>
      <c r="J24" s="63">
        <f t="shared" si="0"/>
        <v>988815955.25999999</v>
      </c>
      <c r="K24" s="63">
        <f>IF(E24&lt;&gt;0,IF(E24&gt;J24,ROUND(E24-J24,2),0),0)</f>
        <v>0</v>
      </c>
    </row>
    <row r="25" spans="2:11" s="20" customFormat="1" x14ac:dyDescent="0.2">
      <c r="B25" s="108" t="s">
        <v>147</v>
      </c>
      <c r="C25" s="80" t="s">
        <v>145</v>
      </c>
      <c r="D25" s="110" t="s">
        <v>146</v>
      </c>
      <c r="E25" s="65">
        <v>12340800</v>
      </c>
      <c r="F25" s="65">
        <v>9750178.9800000004</v>
      </c>
      <c r="G25" s="65"/>
      <c r="H25" s="65">
        <v>334393.96999999997</v>
      </c>
      <c r="I25" s="65"/>
      <c r="J25" s="63">
        <f>ROUND(SUM(F25:I25),2)</f>
        <v>10084572.949999999</v>
      </c>
      <c r="K25" s="63">
        <f>IF(E25&lt;&gt;0,IF(E25&gt;J25,ROUND(E25-J25,2),0),0)</f>
        <v>2256227.0499999998</v>
      </c>
    </row>
    <row r="26" spans="2:11" s="20" customFormat="1" ht="22.5" x14ac:dyDescent="0.2">
      <c r="B26" s="108" t="s">
        <v>150</v>
      </c>
      <c r="C26" s="80" t="s">
        <v>149</v>
      </c>
      <c r="D26" s="110" t="s">
        <v>148</v>
      </c>
      <c r="E26" s="65">
        <v>931528990</v>
      </c>
      <c r="F26" s="65">
        <v>941975657.38999999</v>
      </c>
      <c r="G26" s="65"/>
      <c r="H26" s="65">
        <v>22409482.879999999</v>
      </c>
      <c r="I26" s="65"/>
      <c r="J26" s="63">
        <f>ROUND(SUM(F26:I26),2)</f>
        <v>964385140.26999998</v>
      </c>
      <c r="K26" s="63">
        <f>IF(E26&lt;&gt;0,IF(E26&gt;J26,ROUND(E26-J26,2),0),0)</f>
        <v>0</v>
      </c>
    </row>
    <row r="27" spans="2:11" s="20" customFormat="1" x14ac:dyDescent="0.2">
      <c r="B27" s="108" t="s">
        <v>153</v>
      </c>
      <c r="C27" s="80" t="s">
        <v>152</v>
      </c>
      <c r="D27" s="110" t="s">
        <v>151</v>
      </c>
      <c r="E27" s="65">
        <v>37000</v>
      </c>
      <c r="F27" s="65">
        <v>15005.42</v>
      </c>
      <c r="G27" s="65"/>
      <c r="H27" s="65">
        <v>8911.1200000000008</v>
      </c>
      <c r="I27" s="65"/>
      <c r="J27" s="63">
        <f>ROUND(SUM(F27:I27),2)</f>
        <v>23916.54</v>
      </c>
      <c r="K27" s="63">
        <f>IF(E27&lt;&gt;0,IF(E27&gt;J27,ROUND(E27-J27,2),0),0)</f>
        <v>13083.46</v>
      </c>
    </row>
    <row r="28" spans="2:11" s="20" customFormat="1" x14ac:dyDescent="0.2">
      <c r="B28" s="108" t="s">
        <v>123</v>
      </c>
      <c r="C28" s="80" t="s">
        <v>154</v>
      </c>
      <c r="D28" s="110" t="s">
        <v>124</v>
      </c>
      <c r="E28" s="65">
        <v>14412425.5</v>
      </c>
      <c r="F28" s="65">
        <v>14322325.5</v>
      </c>
      <c r="G28" s="65"/>
      <c r="H28" s="65"/>
      <c r="I28" s="65"/>
      <c r="J28" s="63">
        <f>ROUND(SUM(F28:I28),2)</f>
        <v>14322325.5</v>
      </c>
      <c r="K28" s="63">
        <f>IF(E28&lt;&gt;0,IF(E28&gt;J28,ROUND(E28-J28,2),0),0)</f>
        <v>90100</v>
      </c>
    </row>
    <row r="29" spans="2:11" s="20" customFormat="1" ht="25.15" hidden="1" customHeight="1" x14ac:dyDescent="0.2">
      <c r="B29" s="72"/>
      <c r="C29" s="25"/>
      <c r="D29" s="25"/>
      <c r="E29" s="70"/>
      <c r="F29" s="70"/>
      <c r="G29" s="70"/>
      <c r="H29" s="70"/>
      <c r="I29" s="70"/>
      <c r="J29" s="71"/>
      <c r="K29" s="71"/>
    </row>
    <row r="30" spans="2:11" s="20" customFormat="1" ht="4.9000000000000004" customHeight="1" x14ac:dyDescent="0.2">
      <c r="B30" s="21"/>
      <c r="C30" s="27"/>
      <c r="D30" s="27"/>
      <c r="E30" s="61"/>
      <c r="F30" s="61"/>
      <c r="G30" s="61"/>
      <c r="H30" s="61"/>
      <c r="I30" s="61"/>
      <c r="J30" s="58"/>
      <c r="K30" s="58"/>
    </row>
    <row r="31" spans="2:11" ht="15.95" customHeight="1" x14ac:dyDescent="0.25">
      <c r="B31" s="149" t="s">
        <v>31</v>
      </c>
      <c r="C31" s="149"/>
      <c r="D31" s="149"/>
      <c r="E31" s="149"/>
      <c r="F31" s="149"/>
      <c r="G31" s="149"/>
      <c r="H31" s="149"/>
      <c r="I31" s="149"/>
      <c r="J31" s="149"/>
      <c r="K31" s="149"/>
    </row>
    <row r="32" spans="2:11" ht="12.6" customHeight="1" x14ac:dyDescent="0.2">
      <c r="B32" s="14"/>
      <c r="C32" s="14"/>
      <c r="D32" s="14"/>
      <c r="E32" s="16"/>
      <c r="F32" s="16"/>
      <c r="G32" s="16"/>
      <c r="H32" s="16"/>
      <c r="I32" s="16"/>
      <c r="J32" s="16"/>
      <c r="K32" s="64" t="s">
        <v>86</v>
      </c>
    </row>
    <row r="33" spans="2:11" s="62" customFormat="1" ht="15" customHeight="1" x14ac:dyDescent="0.2">
      <c r="B33" s="131" t="s">
        <v>20</v>
      </c>
      <c r="C33" s="131" t="s">
        <v>88</v>
      </c>
      <c r="D33" s="131" t="s">
        <v>89</v>
      </c>
      <c r="E33" s="128" t="s">
        <v>95</v>
      </c>
      <c r="F33" s="154" t="s">
        <v>19</v>
      </c>
      <c r="G33" s="155"/>
      <c r="H33" s="155"/>
      <c r="I33" s="155"/>
      <c r="J33" s="156"/>
      <c r="K33" s="128" t="s">
        <v>96</v>
      </c>
    </row>
    <row r="34" spans="2:11" ht="10.5" customHeight="1" x14ac:dyDescent="0.2">
      <c r="B34" s="132"/>
      <c r="C34" s="132"/>
      <c r="D34" s="132"/>
      <c r="E34" s="129"/>
      <c r="F34" s="128" t="s">
        <v>91</v>
      </c>
      <c r="G34" s="128" t="s">
        <v>92</v>
      </c>
      <c r="H34" s="128" t="s">
        <v>93</v>
      </c>
      <c r="I34" s="128" t="s">
        <v>94</v>
      </c>
      <c r="J34" s="128" t="s">
        <v>21</v>
      </c>
      <c r="K34" s="129"/>
    </row>
    <row r="35" spans="2:11" ht="10.5" customHeight="1" x14ac:dyDescent="0.2">
      <c r="B35" s="132"/>
      <c r="C35" s="132"/>
      <c r="D35" s="132"/>
      <c r="E35" s="129"/>
      <c r="F35" s="129"/>
      <c r="G35" s="129"/>
      <c r="H35" s="129"/>
      <c r="I35" s="129"/>
      <c r="J35" s="129"/>
      <c r="K35" s="129"/>
    </row>
    <row r="36" spans="2:11" ht="9.75" customHeight="1" x14ac:dyDescent="0.2">
      <c r="B36" s="133"/>
      <c r="C36" s="133"/>
      <c r="D36" s="133"/>
      <c r="E36" s="130"/>
      <c r="F36" s="130"/>
      <c r="G36" s="130"/>
      <c r="H36" s="130"/>
      <c r="I36" s="130"/>
      <c r="J36" s="130"/>
      <c r="K36" s="130"/>
    </row>
    <row r="37" spans="2:11" ht="15" customHeight="1" x14ac:dyDescent="0.2">
      <c r="B37" s="68">
        <v>1</v>
      </c>
      <c r="C37" s="68">
        <v>2</v>
      </c>
      <c r="D37" s="68">
        <v>3</v>
      </c>
      <c r="E37" s="67" t="s">
        <v>22</v>
      </c>
      <c r="F37" s="69" t="s">
        <v>23</v>
      </c>
      <c r="G37" s="67" t="s">
        <v>24</v>
      </c>
      <c r="H37" s="67" t="s">
        <v>25</v>
      </c>
      <c r="I37" s="67" t="s">
        <v>26</v>
      </c>
      <c r="J37" s="67" t="s">
        <v>27</v>
      </c>
      <c r="K37" s="67" t="s">
        <v>28</v>
      </c>
    </row>
    <row r="38" spans="2:11" x14ac:dyDescent="0.2">
      <c r="B38" s="78" t="s">
        <v>98</v>
      </c>
      <c r="C38" s="80" t="s">
        <v>32</v>
      </c>
      <c r="D38" s="80"/>
      <c r="E38" s="63">
        <f t="shared" ref="E38:J38" si="1">ROUND(SUM(E39:E49),2)</f>
        <v>1023002728.52</v>
      </c>
      <c r="F38" s="63">
        <f t="shared" si="1"/>
        <v>978713667.99000001</v>
      </c>
      <c r="G38" s="63">
        <f t="shared" si="1"/>
        <v>0</v>
      </c>
      <c r="H38" s="63">
        <f t="shared" si="1"/>
        <v>8070012.3700000001</v>
      </c>
      <c r="I38" s="63">
        <f t="shared" si="1"/>
        <v>0</v>
      </c>
      <c r="J38" s="63">
        <f t="shared" si="1"/>
        <v>986783680.36000001</v>
      </c>
      <c r="K38" s="63">
        <f t="shared" ref="K38:K48" si="2">IF(E38&lt;&gt;0,IF(E38&gt;J38,ROUND(E38-J38,2),0),0)</f>
        <v>36219048.159999996</v>
      </c>
    </row>
    <row r="39" spans="2:11" x14ac:dyDescent="0.2">
      <c r="B39" s="108" t="s">
        <v>126</v>
      </c>
      <c r="C39" s="81" t="s">
        <v>32</v>
      </c>
      <c r="D39" s="110" t="s">
        <v>125</v>
      </c>
      <c r="E39" s="65">
        <v>573567825</v>
      </c>
      <c r="F39" s="65">
        <v>558135976.45000005</v>
      </c>
      <c r="G39" s="65"/>
      <c r="H39" s="65">
        <v>7550921.4900000002</v>
      </c>
      <c r="I39" s="65"/>
      <c r="J39" s="63">
        <f t="shared" ref="J39:J50" si="3">ROUND(SUM(F39:I39),2)</f>
        <v>565686897.94000006</v>
      </c>
      <c r="K39" s="63">
        <f t="shared" si="2"/>
        <v>7880927.0599999996</v>
      </c>
    </row>
    <row r="40" spans="2:11" ht="22.5" x14ac:dyDescent="0.2">
      <c r="B40" s="108" t="s">
        <v>128</v>
      </c>
      <c r="C40" s="81" t="s">
        <v>32</v>
      </c>
      <c r="D40" s="110" t="s">
        <v>127</v>
      </c>
      <c r="E40" s="65">
        <v>4398425.5</v>
      </c>
      <c r="F40" s="65">
        <v>3884500.29</v>
      </c>
      <c r="G40" s="65"/>
      <c r="H40" s="65"/>
      <c r="I40" s="65"/>
      <c r="J40" s="63">
        <f t="shared" si="3"/>
        <v>3884500.29</v>
      </c>
      <c r="K40" s="63">
        <f t="shared" si="2"/>
        <v>513925.21</v>
      </c>
    </row>
    <row r="41" spans="2:11" ht="33.75" x14ac:dyDescent="0.2">
      <c r="B41" s="108" t="s">
        <v>130</v>
      </c>
      <c r="C41" s="81" t="s">
        <v>32</v>
      </c>
      <c r="D41" s="110" t="s">
        <v>129</v>
      </c>
      <c r="E41" s="65">
        <v>162895849</v>
      </c>
      <c r="F41" s="65">
        <v>158154640.22999999</v>
      </c>
      <c r="G41" s="65"/>
      <c r="H41" s="65">
        <v>11177.54</v>
      </c>
      <c r="I41" s="65"/>
      <c r="J41" s="63">
        <f t="shared" si="3"/>
        <v>158165817.77000001</v>
      </c>
      <c r="K41" s="63">
        <f t="shared" si="2"/>
        <v>4730031.2300000004</v>
      </c>
    </row>
    <row r="42" spans="2:11" ht="22.5" x14ac:dyDescent="0.2">
      <c r="B42" s="108" t="s">
        <v>132</v>
      </c>
      <c r="C42" s="81" t="s">
        <v>32</v>
      </c>
      <c r="D42" s="110" t="s">
        <v>131</v>
      </c>
      <c r="E42" s="65">
        <v>27200000</v>
      </c>
      <c r="F42" s="65">
        <v>23586885.059999999</v>
      </c>
      <c r="G42" s="65"/>
      <c r="H42" s="65"/>
      <c r="I42" s="65"/>
      <c r="J42" s="63">
        <f t="shared" si="3"/>
        <v>23586885.059999999</v>
      </c>
      <c r="K42" s="63">
        <f t="shared" si="2"/>
        <v>3613114.94</v>
      </c>
    </row>
    <row r="43" spans="2:11" ht="22.5" x14ac:dyDescent="0.2">
      <c r="B43" s="108" t="s">
        <v>133</v>
      </c>
      <c r="C43" s="81" t="s">
        <v>32</v>
      </c>
      <c r="D43" s="110" t="s">
        <v>134</v>
      </c>
      <c r="E43" s="65">
        <v>193918672.02000001</v>
      </c>
      <c r="F43" s="65">
        <v>174534198.88999999</v>
      </c>
      <c r="G43" s="65"/>
      <c r="H43" s="65">
        <v>492015.03</v>
      </c>
      <c r="I43" s="65"/>
      <c r="J43" s="63">
        <f t="shared" si="3"/>
        <v>175026213.91999999</v>
      </c>
      <c r="K43" s="63">
        <f t="shared" si="2"/>
        <v>18892458.100000001</v>
      </c>
    </row>
    <row r="44" spans="2:11" ht="22.5" x14ac:dyDescent="0.2">
      <c r="B44" s="108" t="s">
        <v>136</v>
      </c>
      <c r="C44" s="81" t="s">
        <v>32</v>
      </c>
      <c r="D44" s="110" t="s">
        <v>135</v>
      </c>
      <c r="E44" s="65">
        <v>876400</v>
      </c>
      <c r="F44" s="65">
        <v>860363.57</v>
      </c>
      <c r="G44" s="65"/>
      <c r="H44" s="65">
        <v>15898.31</v>
      </c>
      <c r="I44" s="65"/>
      <c r="J44" s="63">
        <f t="shared" si="3"/>
        <v>876261.88</v>
      </c>
      <c r="K44" s="63">
        <f t="shared" si="2"/>
        <v>138.12</v>
      </c>
    </row>
    <row r="45" spans="2:11" x14ac:dyDescent="0.2">
      <c r="B45" s="108" t="s">
        <v>137</v>
      </c>
      <c r="C45" s="81" t="s">
        <v>32</v>
      </c>
      <c r="D45" s="110" t="s">
        <v>138</v>
      </c>
      <c r="E45" s="65">
        <v>336000</v>
      </c>
      <c r="F45" s="65">
        <v>256000</v>
      </c>
      <c r="G45" s="65"/>
      <c r="H45" s="65"/>
      <c r="I45" s="65"/>
      <c r="J45" s="63">
        <f t="shared" si="3"/>
        <v>256000</v>
      </c>
      <c r="K45" s="63">
        <f t="shared" si="2"/>
        <v>80000</v>
      </c>
    </row>
    <row r="46" spans="2:11" x14ac:dyDescent="0.2">
      <c r="B46" s="108" t="s">
        <v>139</v>
      </c>
      <c r="C46" s="81" t="s">
        <v>32</v>
      </c>
      <c r="D46" s="110" t="s">
        <v>140</v>
      </c>
      <c r="E46" s="65">
        <v>16539500</v>
      </c>
      <c r="F46" s="65">
        <v>16059946.34</v>
      </c>
      <c r="G46" s="65"/>
      <c r="H46" s="65"/>
      <c r="I46" s="65"/>
      <c r="J46" s="63">
        <f t="shared" si="3"/>
        <v>16059946.34</v>
      </c>
      <c r="K46" s="63">
        <f t="shared" si="2"/>
        <v>479553.66</v>
      </c>
    </row>
    <row r="47" spans="2:11" x14ac:dyDescent="0.2">
      <c r="B47" s="108" t="s">
        <v>142</v>
      </c>
      <c r="C47" s="81" t="s">
        <v>32</v>
      </c>
      <c r="D47" s="110" t="s">
        <v>141</v>
      </c>
      <c r="E47" s="65">
        <v>1012000</v>
      </c>
      <c r="F47" s="65">
        <v>990443</v>
      </c>
      <c r="G47" s="65"/>
      <c r="H47" s="65"/>
      <c r="I47" s="65"/>
      <c r="J47" s="63">
        <f t="shared" si="3"/>
        <v>990443</v>
      </c>
      <c r="K47" s="63">
        <f t="shared" si="2"/>
        <v>21557</v>
      </c>
    </row>
    <row r="48" spans="2:11" x14ac:dyDescent="0.2">
      <c r="B48" s="108" t="s">
        <v>143</v>
      </c>
      <c r="C48" s="81" t="s">
        <v>32</v>
      </c>
      <c r="D48" s="110" t="s">
        <v>144</v>
      </c>
      <c r="E48" s="65">
        <v>42258057</v>
      </c>
      <c r="F48" s="65">
        <v>42250714.159999996</v>
      </c>
      <c r="G48" s="65"/>
      <c r="H48" s="65"/>
      <c r="I48" s="65"/>
      <c r="J48" s="63">
        <f t="shared" si="3"/>
        <v>42250714.159999996</v>
      </c>
      <c r="K48" s="63">
        <f t="shared" si="2"/>
        <v>7342.84</v>
      </c>
    </row>
    <row r="49" spans="2:11" ht="25.15" hidden="1" customHeight="1" x14ac:dyDescent="0.2">
      <c r="B49" s="74"/>
      <c r="C49" s="82"/>
      <c r="D49" s="82"/>
      <c r="E49" s="66"/>
      <c r="F49" s="66"/>
      <c r="G49" s="66"/>
      <c r="H49" s="66"/>
      <c r="I49" s="66"/>
      <c r="J49" s="75">
        <f t="shared" si="3"/>
        <v>0</v>
      </c>
      <c r="K49" s="75">
        <f>IF(E49&lt;&gt;0,IF(E49&gt;F49,ROUND(E49-J49,2),0),0)</f>
        <v>0</v>
      </c>
    </row>
    <row r="50" spans="2:11" x14ac:dyDescent="0.2">
      <c r="B50" s="78" t="s">
        <v>35</v>
      </c>
      <c r="C50" s="83">
        <v>450</v>
      </c>
      <c r="D50" s="83"/>
      <c r="E50" s="77">
        <f>ROUND(E24-E38,2)</f>
        <v>-64683513.020000003</v>
      </c>
      <c r="F50" s="63">
        <f>ROUND(F24-F38,2)</f>
        <v>-12650500.699999999</v>
      </c>
      <c r="G50" s="63">
        <f>ROUND(G24-G38,2)</f>
        <v>0</v>
      </c>
      <c r="H50" s="63">
        <f>ROUND(H24-H38,2)</f>
        <v>14682775.6</v>
      </c>
      <c r="I50" s="63">
        <f>ROUND(I24-I38,2)</f>
        <v>0</v>
      </c>
      <c r="J50" s="63">
        <f t="shared" si="3"/>
        <v>2032274.9</v>
      </c>
      <c r="K50" s="76"/>
    </row>
    <row r="51" spans="2:11" ht="4.9000000000000004" customHeight="1" x14ac:dyDescent="0.2">
      <c r="B51" s="56"/>
      <c r="C51" s="57"/>
      <c r="D51" s="57"/>
      <c r="E51" s="58"/>
      <c r="F51" s="58"/>
      <c r="G51" s="58"/>
      <c r="H51" s="58"/>
      <c r="I51" s="58"/>
      <c r="J51" s="59"/>
      <c r="K51" s="60"/>
    </row>
    <row r="52" spans="2:11" ht="15" x14ac:dyDescent="0.25">
      <c r="B52" s="149" t="s">
        <v>36</v>
      </c>
      <c r="C52" s="149"/>
      <c r="D52" s="149"/>
      <c r="E52" s="149"/>
      <c r="F52" s="149"/>
      <c r="G52" s="149"/>
      <c r="H52" s="149"/>
      <c r="I52" s="149"/>
      <c r="J52" s="149"/>
      <c r="K52" s="149"/>
    </row>
    <row r="53" spans="2:11" ht="11.25" customHeight="1" x14ac:dyDescent="0.2">
      <c r="B53" s="14"/>
      <c r="C53" s="23"/>
      <c r="D53" s="23"/>
      <c r="E53" s="15"/>
      <c r="F53" s="16"/>
      <c r="G53" s="16"/>
      <c r="H53" s="16"/>
      <c r="I53" s="16"/>
      <c r="J53" s="16"/>
      <c r="K53" s="64" t="s">
        <v>107</v>
      </c>
    </row>
    <row r="54" spans="2:11" s="62" customFormat="1" ht="15" customHeight="1" x14ac:dyDescent="0.2">
      <c r="B54" s="131" t="s">
        <v>20</v>
      </c>
      <c r="C54" s="131" t="s">
        <v>88</v>
      </c>
      <c r="D54" s="131" t="s">
        <v>89</v>
      </c>
      <c r="E54" s="128" t="s">
        <v>95</v>
      </c>
      <c r="F54" s="154" t="s">
        <v>19</v>
      </c>
      <c r="G54" s="155"/>
      <c r="H54" s="155"/>
      <c r="I54" s="155"/>
      <c r="J54" s="156"/>
      <c r="K54" s="128" t="s">
        <v>96</v>
      </c>
    </row>
    <row r="55" spans="2:11" ht="10.5" customHeight="1" x14ac:dyDescent="0.2">
      <c r="B55" s="132"/>
      <c r="C55" s="132"/>
      <c r="D55" s="132"/>
      <c r="E55" s="129"/>
      <c r="F55" s="128" t="s">
        <v>91</v>
      </c>
      <c r="G55" s="128" t="s">
        <v>92</v>
      </c>
      <c r="H55" s="128" t="s">
        <v>93</v>
      </c>
      <c r="I55" s="128" t="s">
        <v>94</v>
      </c>
      <c r="J55" s="128" t="s">
        <v>21</v>
      </c>
      <c r="K55" s="129"/>
    </row>
    <row r="56" spans="2:11" ht="10.5" customHeight="1" x14ac:dyDescent="0.2">
      <c r="B56" s="132"/>
      <c r="C56" s="132"/>
      <c r="D56" s="132"/>
      <c r="E56" s="129"/>
      <c r="F56" s="129"/>
      <c r="G56" s="129"/>
      <c r="H56" s="129"/>
      <c r="I56" s="129"/>
      <c r="J56" s="129"/>
      <c r="K56" s="129"/>
    </row>
    <row r="57" spans="2:11" ht="9.75" customHeight="1" x14ac:dyDescent="0.2">
      <c r="B57" s="133"/>
      <c r="C57" s="133"/>
      <c r="D57" s="133"/>
      <c r="E57" s="130"/>
      <c r="F57" s="130"/>
      <c r="G57" s="130"/>
      <c r="H57" s="130"/>
      <c r="I57" s="130"/>
      <c r="J57" s="130"/>
      <c r="K57" s="130"/>
    </row>
    <row r="58" spans="2:11" ht="15" customHeight="1" x14ac:dyDescent="0.2">
      <c r="B58" s="68">
        <v>1</v>
      </c>
      <c r="C58" s="68">
        <v>2</v>
      </c>
      <c r="D58" s="68">
        <v>3</v>
      </c>
      <c r="E58" s="67" t="s">
        <v>22</v>
      </c>
      <c r="F58" s="69" t="s">
        <v>23</v>
      </c>
      <c r="G58" s="67" t="s">
        <v>24</v>
      </c>
      <c r="H58" s="67" t="s">
        <v>25</v>
      </c>
      <c r="I58" s="67" t="s">
        <v>26</v>
      </c>
      <c r="J58" s="67" t="s">
        <v>27</v>
      </c>
      <c r="K58" s="67" t="s">
        <v>28</v>
      </c>
    </row>
    <row r="59" spans="2:11" ht="36" x14ac:dyDescent="0.2">
      <c r="B59" s="73" t="s">
        <v>111</v>
      </c>
      <c r="C59" s="80" t="s">
        <v>33</v>
      </c>
      <c r="D59" s="80"/>
      <c r="E59" s="84">
        <f t="shared" ref="E59:J59" si="4">ROUND(E60+E63+E66+E69+E72+E75+E85,2)</f>
        <v>64683513.020000003</v>
      </c>
      <c r="F59" s="84">
        <f t="shared" si="4"/>
        <v>12650500.699999999</v>
      </c>
      <c r="G59" s="84">
        <f t="shared" si="4"/>
        <v>0</v>
      </c>
      <c r="H59" s="84">
        <f t="shared" si="4"/>
        <v>-14682775.6</v>
      </c>
      <c r="I59" s="84">
        <f t="shared" si="4"/>
        <v>0</v>
      </c>
      <c r="J59" s="84">
        <f t="shared" si="4"/>
        <v>-2032274.9</v>
      </c>
      <c r="K59" s="84">
        <f t="shared" ref="K59:K69" si="5">IF(E59&lt;&gt;0,IF(E59&gt;F59,ROUND(E59-J59,2),0),0)</f>
        <v>66715787.920000002</v>
      </c>
    </row>
    <row r="60" spans="2:11" x14ac:dyDescent="0.2">
      <c r="B60" s="91" t="s">
        <v>38</v>
      </c>
      <c r="C60" s="80" t="s">
        <v>34</v>
      </c>
      <c r="D60" s="80"/>
      <c r="E60" s="63">
        <f>ROUND(SUM(E61:E62),2)</f>
        <v>0</v>
      </c>
      <c r="F60" s="63">
        <f>ROUND(SUM(F61:F62),2)</f>
        <v>0</v>
      </c>
      <c r="G60" s="63">
        <f>ROUND(SUM(G61:G62),2)</f>
        <v>0</v>
      </c>
      <c r="H60" s="63">
        <f>ROUND(SUM(H61:H62),2)</f>
        <v>0</v>
      </c>
      <c r="I60" s="63">
        <f>ROUND(SUM(I61:I62),2)</f>
        <v>0</v>
      </c>
      <c r="J60" s="63">
        <f t="shared" ref="J60:J77" si="6">ROUND(SUM(F60:I60),2)</f>
        <v>0</v>
      </c>
      <c r="K60" s="84">
        <f t="shared" si="5"/>
        <v>0</v>
      </c>
    </row>
    <row r="61" spans="2:11" ht="25.15" customHeight="1" x14ac:dyDescent="0.2">
      <c r="B61" s="116"/>
      <c r="C61" s="117"/>
      <c r="D61" s="118"/>
      <c r="E61" s="115"/>
      <c r="F61" s="115"/>
      <c r="G61" s="115"/>
      <c r="H61" s="115"/>
      <c r="I61" s="115"/>
      <c r="J61" s="119">
        <f t="shared" si="6"/>
        <v>0</v>
      </c>
      <c r="K61" s="120">
        <f t="shared" si="5"/>
        <v>0</v>
      </c>
    </row>
    <row r="62" spans="2:11" s="24" customFormat="1" ht="25.15" hidden="1" customHeight="1" x14ac:dyDescent="0.2">
      <c r="B62" s="85"/>
      <c r="C62" s="90"/>
      <c r="D62" s="90"/>
      <c r="E62" s="86"/>
      <c r="F62" s="86"/>
      <c r="G62" s="86"/>
      <c r="H62" s="86"/>
      <c r="I62" s="86"/>
      <c r="J62" s="63">
        <f t="shared" si="6"/>
        <v>0</v>
      </c>
      <c r="K62" s="84">
        <f t="shared" si="5"/>
        <v>0</v>
      </c>
    </row>
    <row r="63" spans="2:11" s="24" customFormat="1" ht="25.15" customHeight="1" x14ac:dyDescent="0.2">
      <c r="B63" s="89" t="s">
        <v>103</v>
      </c>
      <c r="C63" s="90" t="s">
        <v>100</v>
      </c>
      <c r="D63" s="90"/>
      <c r="E63" s="112">
        <f>ROUND(SUM(E64:E65),2)</f>
        <v>0</v>
      </c>
      <c r="F63" s="112">
        <f>ROUND(SUM(F64:F65),2)</f>
        <v>-5041532.3600000003</v>
      </c>
      <c r="G63" s="112">
        <f>ROUND(SUM(G64:G65),2)</f>
        <v>0</v>
      </c>
      <c r="H63" s="112">
        <f>ROUND(SUM(H64:H65),2)</f>
        <v>0</v>
      </c>
      <c r="I63" s="112">
        <f>ROUND(SUM(I64:I65),2)</f>
        <v>0</v>
      </c>
      <c r="J63" s="63">
        <f t="shared" si="6"/>
        <v>-5041532.3600000003</v>
      </c>
      <c r="K63" s="84">
        <f t="shared" si="5"/>
        <v>0</v>
      </c>
    </row>
    <row r="64" spans="2:11" s="24" customFormat="1" ht="25.15" customHeight="1" x14ac:dyDescent="0.2">
      <c r="B64" s="89" t="s">
        <v>104</v>
      </c>
      <c r="C64" s="90" t="s">
        <v>101</v>
      </c>
      <c r="D64" s="90" t="s">
        <v>39</v>
      </c>
      <c r="E64" s="86"/>
      <c r="F64" s="86">
        <v>560000</v>
      </c>
      <c r="G64" s="86"/>
      <c r="H64" s="86"/>
      <c r="I64" s="86"/>
      <c r="J64" s="63">
        <f t="shared" si="6"/>
        <v>560000</v>
      </c>
      <c r="K64" s="84">
        <f t="shared" si="5"/>
        <v>0</v>
      </c>
    </row>
    <row r="65" spans="2:11" s="24" customFormat="1" ht="25.15" customHeight="1" x14ac:dyDescent="0.2">
      <c r="B65" s="89" t="s">
        <v>105</v>
      </c>
      <c r="C65" s="90" t="s">
        <v>102</v>
      </c>
      <c r="D65" s="90" t="s">
        <v>40</v>
      </c>
      <c r="E65" s="86"/>
      <c r="F65" s="86">
        <v>-5601532.3600000003</v>
      </c>
      <c r="G65" s="86"/>
      <c r="H65" s="86"/>
      <c r="I65" s="86"/>
      <c r="J65" s="63">
        <f t="shared" si="6"/>
        <v>-5601532.3600000003</v>
      </c>
      <c r="K65" s="84">
        <f t="shared" si="5"/>
        <v>0</v>
      </c>
    </row>
    <row r="66" spans="2:11" s="24" customFormat="1" x14ac:dyDescent="0.2">
      <c r="B66" s="91" t="s">
        <v>42</v>
      </c>
      <c r="C66" s="90" t="s">
        <v>30</v>
      </c>
      <c r="D66" s="90"/>
      <c r="E66" s="63">
        <f>ROUND(SUM(E67:E68),2)</f>
        <v>0</v>
      </c>
      <c r="F66" s="63">
        <f>ROUND(SUM(F67:F68),2)</f>
        <v>0</v>
      </c>
      <c r="G66" s="63">
        <f>ROUND(SUM(G67:G68),2)</f>
        <v>0</v>
      </c>
      <c r="H66" s="63">
        <f>ROUND(SUM(H67:H68),2)</f>
        <v>0</v>
      </c>
      <c r="I66" s="63">
        <f>ROUND(SUM(I67:I68),2)</f>
        <v>0</v>
      </c>
      <c r="J66" s="63">
        <f t="shared" si="6"/>
        <v>0</v>
      </c>
      <c r="K66" s="84">
        <f t="shared" si="5"/>
        <v>0</v>
      </c>
    </row>
    <row r="67" spans="2:11" ht="25.15" customHeight="1" x14ac:dyDescent="0.2">
      <c r="B67" s="116"/>
      <c r="C67" s="117"/>
      <c r="D67" s="118"/>
      <c r="E67" s="115"/>
      <c r="F67" s="115"/>
      <c r="G67" s="115"/>
      <c r="H67" s="115"/>
      <c r="I67" s="115"/>
      <c r="J67" s="119">
        <f t="shared" si="6"/>
        <v>0</v>
      </c>
      <c r="K67" s="120">
        <f t="shared" si="5"/>
        <v>0</v>
      </c>
    </row>
    <row r="68" spans="2:11" s="24" customFormat="1" ht="25.15" hidden="1" customHeight="1" x14ac:dyDescent="0.2">
      <c r="B68" s="85"/>
      <c r="C68" s="90"/>
      <c r="D68" s="90"/>
      <c r="E68" s="86"/>
      <c r="F68" s="86"/>
      <c r="G68" s="86"/>
      <c r="H68" s="86"/>
      <c r="I68" s="86"/>
      <c r="J68" s="63">
        <f t="shared" si="6"/>
        <v>0</v>
      </c>
      <c r="K68" s="84">
        <f t="shared" si="5"/>
        <v>0</v>
      </c>
    </row>
    <row r="69" spans="2:11" x14ac:dyDescent="0.2">
      <c r="B69" s="91" t="s">
        <v>45</v>
      </c>
      <c r="C69" s="80" t="s">
        <v>46</v>
      </c>
      <c r="D69" s="80"/>
      <c r="E69" s="63">
        <f>ROUND(SUM(E70:E71),2)</f>
        <v>64683513.020000003</v>
      </c>
      <c r="F69" s="63">
        <f>ROUND(SUM(F70:F71),2)</f>
        <v>3009257.46</v>
      </c>
      <c r="G69" s="63">
        <f>ROUND(SUM(G70:G71),2)</f>
        <v>0</v>
      </c>
      <c r="H69" s="63">
        <f>ROUND(SUM(H70:H71),2)</f>
        <v>0</v>
      </c>
      <c r="I69" s="63">
        <f>ROUND(SUM(I70:I71),2)</f>
        <v>0</v>
      </c>
      <c r="J69" s="63">
        <f t="shared" si="6"/>
        <v>3009257.46</v>
      </c>
      <c r="K69" s="84">
        <f t="shared" si="5"/>
        <v>61674255.560000002</v>
      </c>
    </row>
    <row r="70" spans="2:11" x14ac:dyDescent="0.2">
      <c r="B70" s="92" t="s">
        <v>47</v>
      </c>
      <c r="C70" s="80" t="s">
        <v>41</v>
      </c>
      <c r="D70" s="80" t="s">
        <v>39</v>
      </c>
      <c r="E70" s="87">
        <f>ROUND(-E24,2)</f>
        <v>-958319215.5</v>
      </c>
      <c r="F70" s="88">
        <v>-1002908486.35</v>
      </c>
      <c r="G70" s="88"/>
      <c r="H70" s="88">
        <v>-33998404.469999999</v>
      </c>
      <c r="I70" s="88"/>
      <c r="J70" s="63">
        <f t="shared" si="6"/>
        <v>-1036906890.8200001</v>
      </c>
      <c r="K70" s="76"/>
    </row>
    <row r="71" spans="2:11" x14ac:dyDescent="0.2">
      <c r="B71" s="92" t="s">
        <v>48</v>
      </c>
      <c r="C71" s="80" t="s">
        <v>43</v>
      </c>
      <c r="D71" s="80" t="s">
        <v>40</v>
      </c>
      <c r="E71" s="87">
        <f>ROUND(E38,2)</f>
        <v>1023002728.52</v>
      </c>
      <c r="F71" s="88">
        <v>1005917743.8099999</v>
      </c>
      <c r="G71" s="88"/>
      <c r="H71" s="88">
        <v>33998404.469999999</v>
      </c>
      <c r="I71" s="88"/>
      <c r="J71" s="63">
        <f t="shared" si="6"/>
        <v>1039916148.28</v>
      </c>
      <c r="K71" s="76"/>
    </row>
    <row r="72" spans="2:11" ht="24" x14ac:dyDescent="0.2">
      <c r="B72" s="91" t="s">
        <v>49</v>
      </c>
      <c r="C72" s="80" t="s">
        <v>50</v>
      </c>
      <c r="D72" s="80"/>
      <c r="E72" s="63">
        <f>ROUND(SUM(E73:E74),2)</f>
        <v>0</v>
      </c>
      <c r="F72" s="63">
        <f>ROUND(SUM(F73:F74),2)</f>
        <v>14682775.6</v>
      </c>
      <c r="G72" s="63">
        <f>ROUND(SUM(G73:G74),2)</f>
        <v>0</v>
      </c>
      <c r="H72" s="63">
        <f>ROUND(SUM(H73:H74),2)</f>
        <v>-14682775.6</v>
      </c>
      <c r="I72" s="63">
        <f>ROUND(SUM(I73:I74),2)</f>
        <v>0</v>
      </c>
      <c r="J72" s="63">
        <f t="shared" si="6"/>
        <v>0</v>
      </c>
      <c r="K72" s="63">
        <f>IF(E72&lt;&gt;0,IF(E72&gt;F72,ROUND(E72-J72,2),0),0)</f>
        <v>0</v>
      </c>
    </row>
    <row r="73" spans="2:11" x14ac:dyDescent="0.2">
      <c r="B73" s="92" t="s">
        <v>51</v>
      </c>
      <c r="C73" s="80" t="s">
        <v>52</v>
      </c>
      <c r="D73" s="80" t="s">
        <v>39</v>
      </c>
      <c r="E73" s="88"/>
      <c r="F73" s="88">
        <v>24796290.649999999</v>
      </c>
      <c r="G73" s="88"/>
      <c r="H73" s="88">
        <v>8726580.6999999993</v>
      </c>
      <c r="I73" s="88"/>
      <c r="J73" s="63">
        <f t="shared" si="6"/>
        <v>33522871.350000001</v>
      </c>
      <c r="K73" s="77"/>
    </row>
    <row r="74" spans="2:11" x14ac:dyDescent="0.2">
      <c r="B74" s="93" t="s">
        <v>53</v>
      </c>
      <c r="C74" s="94" t="s">
        <v>54</v>
      </c>
      <c r="D74" s="94" t="s">
        <v>40</v>
      </c>
      <c r="E74" s="95"/>
      <c r="F74" s="95">
        <v>-10113515.050000001</v>
      </c>
      <c r="G74" s="95"/>
      <c r="H74" s="95">
        <v>-23409356.300000001</v>
      </c>
      <c r="I74" s="95"/>
      <c r="J74" s="75">
        <f t="shared" si="6"/>
        <v>-33522871.350000001</v>
      </c>
      <c r="K74" s="96"/>
    </row>
    <row r="75" spans="2:11" x14ac:dyDescent="0.2">
      <c r="B75" s="91" t="s">
        <v>55</v>
      </c>
      <c r="C75" s="80" t="s">
        <v>44</v>
      </c>
      <c r="D75" s="80"/>
      <c r="E75" s="87">
        <f>ROUND(SUM(E76:E77),2)</f>
        <v>0</v>
      </c>
      <c r="F75" s="63">
        <f>ROUND(SUM(F76:F77),2)</f>
        <v>0</v>
      </c>
      <c r="G75" s="63">
        <f>ROUND(SUM(G76:G77),2)</f>
        <v>0</v>
      </c>
      <c r="H75" s="63">
        <f>ROUND(SUM(H76:H77),2)</f>
        <v>0</v>
      </c>
      <c r="I75" s="63">
        <f>ROUND(SUM(I76:I77),2)</f>
        <v>0</v>
      </c>
      <c r="J75" s="63">
        <f t="shared" si="6"/>
        <v>0</v>
      </c>
      <c r="K75" s="63">
        <f>IF(E75&lt;&gt;0,IF(E75&gt;F75,ROUND(E75-J75,2),0),0)</f>
        <v>0</v>
      </c>
    </row>
    <row r="76" spans="2:11" ht="24" x14ac:dyDescent="0.2">
      <c r="B76" s="92" t="s">
        <v>56</v>
      </c>
      <c r="C76" s="80" t="s">
        <v>57</v>
      </c>
      <c r="D76" s="80"/>
      <c r="E76" s="88"/>
      <c r="F76" s="88"/>
      <c r="G76" s="88"/>
      <c r="H76" s="88"/>
      <c r="I76" s="88"/>
      <c r="J76" s="63">
        <f t="shared" si="6"/>
        <v>0</v>
      </c>
      <c r="K76" s="63">
        <f>IF(E76&lt;&gt;0,IF(E76&gt;F76,ROUND(E76-J76,2),0),0)</f>
        <v>0</v>
      </c>
    </row>
    <row r="77" spans="2:11" ht="24" x14ac:dyDescent="0.2">
      <c r="B77" s="92" t="s">
        <v>58</v>
      </c>
      <c r="C77" s="80" t="s">
        <v>59</v>
      </c>
      <c r="D77" s="80"/>
      <c r="E77" s="88"/>
      <c r="F77" s="88"/>
      <c r="G77" s="88"/>
      <c r="H77" s="88"/>
      <c r="I77" s="88"/>
      <c r="J77" s="63">
        <f t="shared" si="6"/>
        <v>0</v>
      </c>
      <c r="K77" s="63">
        <f>IF(E77&lt;&gt;0,IF(E77&gt;F77,ROUND(E77-J77,2),0),0)</f>
        <v>0</v>
      </c>
    </row>
    <row r="78" spans="2:11" s="101" customFormat="1" ht="4.9000000000000004" customHeight="1" x14ac:dyDescent="0.2">
      <c r="B78" s="97"/>
      <c r="C78" s="98"/>
      <c r="D78" s="98"/>
      <c r="E78" s="99"/>
      <c r="F78" s="99"/>
      <c r="G78" s="99"/>
      <c r="H78" s="99"/>
      <c r="I78" s="99"/>
      <c r="J78" s="100"/>
      <c r="K78" s="100"/>
    </row>
    <row r="79" spans="2:11" ht="11.25" customHeight="1" x14ac:dyDescent="0.2">
      <c r="B79" s="14"/>
      <c r="C79" s="23"/>
      <c r="D79" s="23"/>
      <c r="E79" s="15"/>
      <c r="F79" s="16"/>
      <c r="G79" s="16"/>
      <c r="H79" s="16"/>
      <c r="I79" s="16"/>
      <c r="J79" s="16"/>
      <c r="K79" s="64" t="s">
        <v>37</v>
      </c>
    </row>
    <row r="80" spans="2:11" s="62" customFormat="1" ht="15" customHeight="1" x14ac:dyDescent="0.2">
      <c r="B80" s="131" t="s">
        <v>20</v>
      </c>
      <c r="C80" s="131" t="s">
        <v>88</v>
      </c>
      <c r="D80" s="131" t="s">
        <v>89</v>
      </c>
      <c r="E80" s="128" t="s">
        <v>95</v>
      </c>
      <c r="F80" s="154" t="s">
        <v>19</v>
      </c>
      <c r="G80" s="155"/>
      <c r="H80" s="155"/>
      <c r="I80" s="155"/>
      <c r="J80" s="156"/>
      <c r="K80" s="128" t="s">
        <v>96</v>
      </c>
    </row>
    <row r="81" spans="2:11" ht="10.5" customHeight="1" x14ac:dyDescent="0.2">
      <c r="B81" s="132"/>
      <c r="C81" s="132"/>
      <c r="D81" s="132"/>
      <c r="E81" s="129"/>
      <c r="F81" s="128" t="s">
        <v>91</v>
      </c>
      <c r="G81" s="128" t="s">
        <v>92</v>
      </c>
      <c r="H81" s="128" t="s">
        <v>93</v>
      </c>
      <c r="I81" s="128" t="s">
        <v>94</v>
      </c>
      <c r="J81" s="128" t="s">
        <v>21</v>
      </c>
      <c r="K81" s="129"/>
    </row>
    <row r="82" spans="2:11" ht="10.5" customHeight="1" x14ac:dyDescent="0.2">
      <c r="B82" s="132"/>
      <c r="C82" s="132"/>
      <c r="D82" s="132"/>
      <c r="E82" s="129"/>
      <c r="F82" s="129"/>
      <c r="G82" s="129"/>
      <c r="H82" s="129"/>
      <c r="I82" s="129"/>
      <c r="J82" s="129"/>
      <c r="K82" s="129"/>
    </row>
    <row r="83" spans="2:11" ht="9.75" customHeight="1" x14ac:dyDescent="0.2">
      <c r="B83" s="133"/>
      <c r="C83" s="133"/>
      <c r="D83" s="133"/>
      <c r="E83" s="130"/>
      <c r="F83" s="130"/>
      <c r="G83" s="130"/>
      <c r="H83" s="130"/>
      <c r="I83" s="130"/>
      <c r="J83" s="130"/>
      <c r="K83" s="130"/>
    </row>
    <row r="84" spans="2:11" ht="15" customHeight="1" x14ac:dyDescent="0.2">
      <c r="B84" s="68">
        <v>1</v>
      </c>
      <c r="C84" s="68">
        <v>2</v>
      </c>
      <c r="D84" s="68">
        <v>3</v>
      </c>
      <c r="E84" s="67" t="s">
        <v>22</v>
      </c>
      <c r="F84" s="69" t="s">
        <v>23</v>
      </c>
      <c r="G84" s="67" t="s">
        <v>24</v>
      </c>
      <c r="H84" s="67" t="s">
        <v>25</v>
      </c>
      <c r="I84" s="67" t="s">
        <v>26</v>
      </c>
      <c r="J84" s="67" t="s">
        <v>27</v>
      </c>
      <c r="K84" s="67" t="s">
        <v>28</v>
      </c>
    </row>
    <row r="85" spans="2:11" ht="24" x14ac:dyDescent="0.2">
      <c r="B85" s="91" t="s">
        <v>60</v>
      </c>
      <c r="C85" s="80" t="s">
        <v>61</v>
      </c>
      <c r="D85" s="80"/>
      <c r="E85" s="63">
        <f>ROUND(SUM(E86:E87),2)</f>
        <v>0</v>
      </c>
      <c r="F85" s="63">
        <f>ROUND(SUM(F86:F87),2)</f>
        <v>0</v>
      </c>
      <c r="G85" s="63">
        <f>ROUND(SUM(G86:G87),2)</f>
        <v>0</v>
      </c>
      <c r="H85" s="63">
        <f>ROUND(SUM(H86:H87),2)</f>
        <v>0</v>
      </c>
      <c r="I85" s="63">
        <f>ROUND(SUM(I86:I87),2)</f>
        <v>0</v>
      </c>
      <c r="J85" s="63">
        <f>ROUND(SUM(F85:I85),2)</f>
        <v>0</v>
      </c>
      <c r="K85" s="63">
        <f>IF(E85&lt;&gt;0,IF(E85&gt;F85,ROUND(E85-J85,2),0),0)</f>
        <v>0</v>
      </c>
    </row>
    <row r="86" spans="2:11" ht="24" x14ac:dyDescent="0.2">
      <c r="B86" s="92" t="s">
        <v>62</v>
      </c>
      <c r="C86" s="80" t="s">
        <v>63</v>
      </c>
      <c r="D86" s="80"/>
      <c r="E86" s="88"/>
      <c r="F86" s="88"/>
      <c r="G86" s="88"/>
      <c r="H86" s="88"/>
      <c r="I86" s="88"/>
      <c r="J86" s="63">
        <f>ROUND(SUM(F86:I86),2)</f>
        <v>0</v>
      </c>
      <c r="K86" s="63">
        <f>IF(E86&lt;&gt;0,IF(E86&gt;F86,ROUND(E86-J86,2),0),0)</f>
        <v>0</v>
      </c>
    </row>
    <row r="87" spans="2:11" ht="24" x14ac:dyDescent="0.2">
      <c r="B87" s="92" t="s">
        <v>64</v>
      </c>
      <c r="C87" s="80" t="s">
        <v>65</v>
      </c>
      <c r="D87" s="80"/>
      <c r="E87" s="88"/>
      <c r="F87" s="88"/>
      <c r="G87" s="88"/>
      <c r="H87" s="88"/>
      <c r="I87" s="88"/>
      <c r="J87" s="63">
        <f>ROUND(SUM(F87:I87),2)</f>
        <v>0</v>
      </c>
      <c r="K87" s="63">
        <f>IF(E87&lt;&gt;0,IF(E87&gt;F87,ROUND(E87-J87,2),0),0)</f>
        <v>0</v>
      </c>
    </row>
    <row r="88" spans="2:11" ht="4.9000000000000004" customHeight="1" x14ac:dyDescent="0.2">
      <c r="B88" s="26"/>
      <c r="C88" s="27"/>
      <c r="D88" s="27"/>
      <c r="E88" s="22"/>
      <c r="F88" s="22"/>
      <c r="G88" s="22"/>
      <c r="H88" s="22"/>
      <c r="I88" s="22"/>
      <c r="J88" s="22"/>
      <c r="K88" s="22"/>
    </row>
    <row r="89" spans="2:11" ht="13.9" customHeight="1" x14ac:dyDescent="0.25">
      <c r="B89" s="157" t="s">
        <v>106</v>
      </c>
      <c r="C89" s="157"/>
      <c r="D89" s="157"/>
      <c r="E89" s="157"/>
      <c r="F89" s="157"/>
      <c r="G89" s="157"/>
      <c r="H89" s="157"/>
      <c r="I89" s="157"/>
      <c r="J89" s="157"/>
      <c r="K89" s="157"/>
    </row>
    <row r="90" spans="2:11" ht="7.15" customHeight="1" x14ac:dyDescent="0.2">
      <c r="B90" s="26"/>
      <c r="C90" s="27"/>
      <c r="D90" s="27"/>
      <c r="E90" s="22"/>
      <c r="F90" s="22"/>
      <c r="G90" s="22"/>
      <c r="H90" s="22"/>
      <c r="I90" s="22"/>
      <c r="J90" s="22"/>
      <c r="K90" s="22"/>
    </row>
    <row r="91" spans="2:11" ht="15" customHeight="1" x14ac:dyDescent="0.2">
      <c r="B91" s="142" t="s">
        <v>87</v>
      </c>
      <c r="C91" s="143" t="s">
        <v>88</v>
      </c>
      <c r="D91" s="143"/>
      <c r="E91" s="143" t="s">
        <v>89</v>
      </c>
      <c r="F91" s="143" t="s">
        <v>90</v>
      </c>
      <c r="G91" s="143"/>
      <c r="H91" s="143"/>
      <c r="I91" s="143"/>
      <c r="J91" s="143"/>
      <c r="K91" s="143"/>
    </row>
    <row r="92" spans="2:11" ht="25.15" customHeight="1" x14ac:dyDescent="0.2">
      <c r="B92" s="142"/>
      <c r="C92" s="143"/>
      <c r="D92" s="143"/>
      <c r="E92" s="143"/>
      <c r="F92" s="102" t="s">
        <v>91</v>
      </c>
      <c r="G92" s="102" t="s">
        <v>92</v>
      </c>
      <c r="H92" s="102" t="s">
        <v>93</v>
      </c>
      <c r="I92" s="102" t="s">
        <v>94</v>
      </c>
      <c r="J92" s="143" t="s">
        <v>21</v>
      </c>
      <c r="K92" s="143"/>
    </row>
    <row r="93" spans="2:11" ht="15" customHeight="1" x14ac:dyDescent="0.2">
      <c r="B93" s="68">
        <v>1</v>
      </c>
      <c r="C93" s="164">
        <v>2</v>
      </c>
      <c r="D93" s="165"/>
      <c r="E93" s="67" t="s">
        <v>97</v>
      </c>
      <c r="F93" s="69" t="s">
        <v>22</v>
      </c>
      <c r="G93" s="67" t="s">
        <v>23</v>
      </c>
      <c r="H93" s="67" t="s">
        <v>24</v>
      </c>
      <c r="I93" s="67" t="s">
        <v>25</v>
      </c>
      <c r="J93" s="166" t="s">
        <v>26</v>
      </c>
      <c r="K93" s="167"/>
    </row>
    <row r="94" spans="2:11" ht="25.15" customHeight="1" x14ac:dyDescent="0.2">
      <c r="B94" s="103" t="s">
        <v>108</v>
      </c>
      <c r="C94" s="146" t="s">
        <v>112</v>
      </c>
      <c r="D94" s="146"/>
      <c r="E94" s="104"/>
      <c r="F94" s="87">
        <f>ROUND(SUM(F95:F96),2)</f>
        <v>5031237.3600000003</v>
      </c>
      <c r="G94" s="87">
        <f>ROUND(SUM(G95:G96),2)</f>
        <v>0</v>
      </c>
      <c r="H94" s="87">
        <f>ROUND(SUM(H95:H96),2)</f>
        <v>0</v>
      </c>
      <c r="I94" s="87">
        <f>ROUND(SUM(I95:I96),2)</f>
        <v>0</v>
      </c>
      <c r="J94" s="145">
        <f>ROUND(SUM(J95:J96),2)</f>
        <v>5031237.3600000003</v>
      </c>
      <c r="K94" s="145"/>
    </row>
    <row r="95" spans="2:11" x14ac:dyDescent="0.2">
      <c r="B95" s="109" t="s">
        <v>123</v>
      </c>
      <c r="C95" s="134" t="s">
        <v>112</v>
      </c>
      <c r="D95" s="135"/>
      <c r="E95" s="105" t="s">
        <v>124</v>
      </c>
      <c r="F95" s="65">
        <v>5031237.3600000003</v>
      </c>
      <c r="G95" s="65"/>
      <c r="H95" s="65"/>
      <c r="I95" s="65"/>
      <c r="J95" s="145">
        <f>ROUND(SUM(F95:I95),2)</f>
        <v>5031237.3600000003</v>
      </c>
      <c r="K95" s="145"/>
    </row>
    <row r="96" spans="2:11" ht="25.15" hidden="1" customHeight="1" x14ac:dyDescent="0.2">
      <c r="B96" s="106"/>
      <c r="C96" s="144"/>
      <c r="D96" s="144"/>
      <c r="E96" s="19"/>
      <c r="F96" s="19"/>
      <c r="G96" s="19"/>
      <c r="H96" s="19"/>
      <c r="I96" s="19"/>
      <c r="J96" s="145">
        <f>ROUND(SUM(F96:I96),2)</f>
        <v>0</v>
      </c>
      <c r="K96" s="145"/>
    </row>
    <row r="97" spans="2:11" ht="25.15" customHeight="1" x14ac:dyDescent="0.2">
      <c r="B97" s="103" t="s">
        <v>109</v>
      </c>
      <c r="C97" s="158" t="s">
        <v>110</v>
      </c>
      <c r="D97" s="159"/>
      <c r="E97" s="107"/>
      <c r="F97" s="111">
        <f>ROUND(SUM(F98:F99),2)</f>
        <v>0</v>
      </c>
      <c r="G97" s="111">
        <f>ROUND(SUM(G98:G99),2)</f>
        <v>0</v>
      </c>
      <c r="H97" s="111">
        <f>ROUND(SUM(H98:H99),2)</f>
        <v>0</v>
      </c>
      <c r="I97" s="111">
        <f>ROUND(SUM(I98:I99),2)</f>
        <v>0</v>
      </c>
      <c r="J97" s="145">
        <f>ROUND(SUM(J98:J99),2)</f>
        <v>0</v>
      </c>
      <c r="K97" s="145"/>
    </row>
    <row r="98" spans="2:11" ht="25.15" customHeight="1" x14ac:dyDescent="0.2">
      <c r="B98" s="113"/>
      <c r="C98" s="162" t="s">
        <v>110</v>
      </c>
      <c r="D98" s="163"/>
      <c r="E98" s="114"/>
      <c r="F98" s="115"/>
      <c r="G98" s="115"/>
      <c r="H98" s="115"/>
      <c r="I98" s="115"/>
      <c r="J98" s="160">
        <f>ROUND(SUM(F98:I98),2)</f>
        <v>0</v>
      </c>
      <c r="K98" s="160"/>
    </row>
    <row r="99" spans="2:11" ht="25.15" hidden="1" customHeight="1" x14ac:dyDescent="0.2">
      <c r="B99" s="106"/>
      <c r="C99" s="158"/>
      <c r="D99" s="159"/>
      <c r="E99" s="81"/>
      <c r="F99" s="70"/>
      <c r="G99" s="70"/>
      <c r="H99" s="70"/>
      <c r="I99" s="70"/>
      <c r="J99" s="161"/>
      <c r="K99" s="161"/>
    </row>
    <row r="100" spans="2:11" x14ac:dyDescent="0.2">
      <c r="B100" s="26"/>
      <c r="C100" s="27"/>
      <c r="D100" s="27"/>
      <c r="E100" s="22"/>
      <c r="F100" s="22"/>
      <c r="G100" s="22"/>
      <c r="H100" s="22"/>
      <c r="I100" s="22"/>
      <c r="J100" s="22"/>
      <c r="K100" s="22"/>
    </row>
    <row r="101" spans="2:11" ht="22.5" customHeight="1" x14ac:dyDescent="0.2">
      <c r="B101" s="41" t="s">
        <v>69</v>
      </c>
      <c r="C101" s="29"/>
      <c r="D101" s="126"/>
      <c r="E101" s="126"/>
      <c r="F101" s="30"/>
      <c r="G101" s="127" t="s">
        <v>113</v>
      </c>
      <c r="H101" s="127"/>
      <c r="K101" s="22"/>
    </row>
    <row r="102" spans="2:11" ht="9.75" customHeight="1" x14ac:dyDescent="0.2">
      <c r="B102" s="12" t="s">
        <v>71</v>
      </c>
      <c r="C102" s="12"/>
      <c r="D102" s="136" t="s">
        <v>72</v>
      </c>
      <c r="E102" s="136"/>
      <c r="F102" s="31"/>
      <c r="G102" s="137" t="s">
        <v>70</v>
      </c>
      <c r="H102" s="137"/>
      <c r="K102" s="31"/>
    </row>
    <row r="103" spans="2:11" ht="12.75" customHeight="1" x14ac:dyDescent="0.2">
      <c r="F103" s="31"/>
      <c r="K103" s="31"/>
    </row>
    <row r="104" spans="2:11" ht="19.5" customHeight="1" x14ac:dyDescent="0.2">
      <c r="B104" s="40" t="s">
        <v>73</v>
      </c>
      <c r="C104" s="29"/>
      <c r="D104" s="126"/>
      <c r="E104" s="126"/>
      <c r="F104" s="30"/>
      <c r="G104" s="127" t="s">
        <v>114</v>
      </c>
      <c r="H104" s="127"/>
      <c r="I104" s="31"/>
      <c r="J104" s="31"/>
      <c r="K104" s="31"/>
    </row>
    <row r="105" spans="2:11" ht="9.75" customHeight="1" x14ac:dyDescent="0.2">
      <c r="B105" s="12" t="s">
        <v>71</v>
      </c>
      <c r="C105" s="12"/>
      <c r="D105" s="136" t="s">
        <v>72</v>
      </c>
      <c r="E105" s="136"/>
      <c r="F105" s="31"/>
      <c r="G105" s="137" t="s">
        <v>70</v>
      </c>
      <c r="H105" s="137"/>
      <c r="I105" s="31"/>
      <c r="J105" s="31"/>
      <c r="K105" s="31"/>
    </row>
    <row r="106" spans="2:11" ht="9.75" customHeight="1" x14ac:dyDescent="0.2">
      <c r="B106" s="12"/>
      <c r="C106" s="12"/>
      <c r="D106" s="5"/>
      <c r="E106" s="5"/>
      <c r="F106" s="31"/>
      <c r="G106" s="39"/>
      <c r="H106" s="39"/>
      <c r="I106" s="31"/>
      <c r="J106" s="31"/>
      <c r="K106" s="31"/>
    </row>
    <row r="107" spans="2:11" ht="21.75" customHeight="1" x14ac:dyDescent="0.2">
      <c r="B107" s="38" t="s">
        <v>74</v>
      </c>
      <c r="C107" s="29"/>
      <c r="D107" s="126"/>
      <c r="E107" s="126"/>
      <c r="F107" s="30"/>
      <c r="G107" s="147"/>
      <c r="H107" s="147"/>
      <c r="I107" s="31"/>
      <c r="J107" s="31"/>
      <c r="K107" s="31"/>
    </row>
    <row r="108" spans="2:11" ht="9.75" customHeight="1" x14ac:dyDescent="0.2">
      <c r="B108" s="13" t="s">
        <v>75</v>
      </c>
      <c r="C108" s="12"/>
      <c r="D108" s="136" t="s">
        <v>72</v>
      </c>
      <c r="E108" s="136"/>
      <c r="F108" s="31"/>
      <c r="G108" s="137" t="s">
        <v>70</v>
      </c>
      <c r="H108" s="137"/>
      <c r="I108" s="31"/>
      <c r="J108" s="31"/>
      <c r="K108" s="31"/>
    </row>
    <row r="109" spans="2:11" ht="36" customHeight="1" x14ac:dyDescent="0.2">
      <c r="B109" s="43" t="s">
        <v>66</v>
      </c>
      <c r="D109" s="138"/>
      <c r="E109" s="138"/>
      <c r="F109" s="138"/>
      <c r="G109" s="138"/>
      <c r="H109" s="138"/>
    </row>
    <row r="110" spans="2:11" ht="11.25" customHeight="1" x14ac:dyDescent="0.2">
      <c r="D110" s="136" t="s">
        <v>67</v>
      </c>
      <c r="E110" s="136"/>
      <c r="F110" s="136"/>
      <c r="G110" s="136"/>
      <c r="H110" s="136"/>
    </row>
    <row r="111" spans="2:11" ht="26.25" customHeight="1" x14ac:dyDescent="0.2">
      <c r="B111" s="42" t="s">
        <v>77</v>
      </c>
      <c r="D111" s="141" t="s">
        <v>76</v>
      </c>
      <c r="E111" s="141"/>
      <c r="F111" s="37"/>
      <c r="G111" s="138"/>
      <c r="H111" s="138"/>
      <c r="I111" s="5"/>
    </row>
    <row r="112" spans="2:11" ht="10.5" customHeight="1" x14ac:dyDescent="0.2">
      <c r="B112" s="44" t="s">
        <v>78</v>
      </c>
      <c r="D112" s="139" t="s">
        <v>79</v>
      </c>
      <c r="E112" s="139"/>
      <c r="F112" s="36" t="s">
        <v>72</v>
      </c>
      <c r="G112" s="136" t="s">
        <v>80</v>
      </c>
      <c r="H112" s="136"/>
      <c r="I112" s="5"/>
    </row>
    <row r="113" spans="2:10" ht="23.25" customHeight="1" x14ac:dyDescent="0.2">
      <c r="B113" s="45" t="s">
        <v>81</v>
      </c>
      <c r="C113"/>
      <c r="D113" s="140"/>
      <c r="E113" s="140"/>
      <c r="F113" s="46"/>
      <c r="G113" s="140"/>
      <c r="H113" s="140"/>
      <c r="I113"/>
      <c r="J113"/>
    </row>
    <row r="114" spans="2:10" ht="12" customHeight="1" x14ac:dyDescent="0.2">
      <c r="B114" s="32"/>
      <c r="C114"/>
      <c r="D114" s="139" t="s">
        <v>79</v>
      </c>
      <c r="E114" s="139"/>
      <c r="F114" s="36" t="s">
        <v>72</v>
      </c>
      <c r="G114" s="136" t="s">
        <v>82</v>
      </c>
      <c r="H114" s="136"/>
      <c r="I114"/>
      <c r="J114"/>
    </row>
    <row r="115" spans="2:10" ht="9.75" customHeight="1" x14ac:dyDescent="0.2">
      <c r="B115" s="12"/>
      <c r="C115" s="12"/>
      <c r="D115" s="12"/>
      <c r="E115" s="8"/>
      <c r="F115" s="8"/>
      <c r="G115" s="12"/>
      <c r="H115" s="12"/>
      <c r="I115" s="33"/>
      <c r="J115"/>
    </row>
    <row r="116" spans="2:10" ht="13.5" customHeight="1" x14ac:dyDescent="0.2">
      <c r="B116" s="13" t="s">
        <v>68</v>
      </c>
      <c r="C116" s="12"/>
      <c r="D116" s="12"/>
      <c r="E116" s="28"/>
      <c r="F116" s="34"/>
      <c r="G116" s="34"/>
      <c r="H116" s="34"/>
      <c r="I116" s="35"/>
      <c r="J116" s="35"/>
    </row>
    <row r="117" spans="2:10" ht="4.9000000000000004" customHeight="1" x14ac:dyDescent="0.2"/>
  </sheetData>
  <mergeCells count="99">
    <mergeCell ref="J93:K93"/>
    <mergeCell ref="J95:K95"/>
    <mergeCell ref="D80:D83"/>
    <mergeCell ref="E80:E83"/>
    <mergeCell ref="F80:J80"/>
    <mergeCell ref="F81:F83"/>
    <mergeCell ref="C99:D99"/>
    <mergeCell ref="J97:K97"/>
    <mergeCell ref="J98:K98"/>
    <mergeCell ref="J99:K99"/>
    <mergeCell ref="G81:G83"/>
    <mergeCell ref="H81:H83"/>
    <mergeCell ref="I81:I83"/>
    <mergeCell ref="J81:J83"/>
    <mergeCell ref="C97:D97"/>
    <mergeCell ref="C98:D98"/>
    <mergeCell ref="K80:K83"/>
    <mergeCell ref="C93:D93"/>
    <mergeCell ref="K33:K36"/>
    <mergeCell ref="F34:F36"/>
    <mergeCell ref="J94:K94"/>
    <mergeCell ref="J20:J22"/>
    <mergeCell ref="J34:J36"/>
    <mergeCell ref="K19:K22"/>
    <mergeCell ref="F20:F22"/>
    <mergeCell ref="G20:G22"/>
    <mergeCell ref="H20:H22"/>
    <mergeCell ref="F19:J19"/>
    <mergeCell ref="F33:J33"/>
    <mergeCell ref="F54:J54"/>
    <mergeCell ref="B89:K89"/>
    <mergeCell ref="H34:H36"/>
    <mergeCell ref="B80:B83"/>
    <mergeCell ref="C80:C83"/>
    <mergeCell ref="B33:B36"/>
    <mergeCell ref="C33:C36"/>
    <mergeCell ref="D33:D36"/>
    <mergeCell ref="E33:E36"/>
    <mergeCell ref="I20:I22"/>
    <mergeCell ref="B2:K2"/>
    <mergeCell ref="B3:K3"/>
    <mergeCell ref="F55:F57"/>
    <mergeCell ref="B52:K52"/>
    <mergeCell ref="B31:K31"/>
    <mergeCell ref="G55:G57"/>
    <mergeCell ref="H55:H57"/>
    <mergeCell ref="I55:I57"/>
    <mergeCell ref="J55:J57"/>
    <mergeCell ref="G34:G36"/>
    <mergeCell ref="C9:I9"/>
    <mergeCell ref="C10:I10"/>
    <mergeCell ref="C12:I12"/>
    <mergeCell ref="C13:I13"/>
    <mergeCell ref="B17:K17"/>
    <mergeCell ref="K54:K57"/>
    <mergeCell ref="D110:H110"/>
    <mergeCell ref="D111:E111"/>
    <mergeCell ref="B91:B92"/>
    <mergeCell ref="C91:D92"/>
    <mergeCell ref="E91:E92"/>
    <mergeCell ref="F91:K91"/>
    <mergeCell ref="J92:K92"/>
    <mergeCell ref="C96:D96"/>
    <mergeCell ref="J96:K96"/>
    <mergeCell ref="C94:D94"/>
    <mergeCell ref="G111:H111"/>
    <mergeCell ref="D107:E107"/>
    <mergeCell ref="G107:H107"/>
    <mergeCell ref="D108:E108"/>
    <mergeCell ref="G108:H108"/>
    <mergeCell ref="D104:E104"/>
    <mergeCell ref="D114:E114"/>
    <mergeCell ref="G114:H114"/>
    <mergeCell ref="D112:E112"/>
    <mergeCell ref="G112:H112"/>
    <mergeCell ref="D113:E113"/>
    <mergeCell ref="G113:H113"/>
    <mergeCell ref="G104:H104"/>
    <mergeCell ref="D105:E105"/>
    <mergeCell ref="G105:H105"/>
    <mergeCell ref="D109:H109"/>
    <mergeCell ref="D102:E102"/>
    <mergeCell ref="G102:H102"/>
    <mergeCell ref="B4:I4"/>
    <mergeCell ref="B5:I5"/>
    <mergeCell ref="C7:G7"/>
    <mergeCell ref="C8:I8"/>
    <mergeCell ref="D101:E101"/>
    <mergeCell ref="G101:H101"/>
    <mergeCell ref="I34:I36"/>
    <mergeCell ref="B54:B57"/>
    <mergeCell ref="C54:C57"/>
    <mergeCell ref="D54:D57"/>
    <mergeCell ref="C95:D95"/>
    <mergeCell ref="E54:E57"/>
    <mergeCell ref="B19:B22"/>
    <mergeCell ref="C19:C22"/>
    <mergeCell ref="D19:D22"/>
    <mergeCell ref="E19:E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fitToHeight="0" orientation="landscape" r:id="rId1"/>
  <headerFooter alignWithMargins="0"/>
  <rowBreaks count="4" manualBreakCount="4">
    <brk id="30" max="16383" man="1"/>
    <brk id="51" max="16383" man="1"/>
    <brk id="78" max="16383" man="1"/>
    <brk id="88" max="16383" man="1"/>
  </rowBreaks>
  <ignoredErrors>
    <ignoredError sqref="D60 E58:K58 D38 E37:K37 D24 E93:K93 D66 D74 D59 D69 D70 D71 D72 D73" numberStoredAsText="1"/>
    <ignoredError sqref="J66 J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Грипич ТВ</cp:lastModifiedBy>
  <dcterms:created xsi:type="dcterms:W3CDTF">2011-11-03T17:02:42Z</dcterms:created>
  <dcterms:modified xsi:type="dcterms:W3CDTF">2017-02-27T12:19:30Z</dcterms:modified>
</cp:coreProperties>
</file>